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 windowWidth="15192" windowHeight="10992" tabRatio="632" firstSheet="4" activeTab="13"/>
  </bookViews>
  <sheets>
    <sheet name="пояснительная записка" sheetId="1" r:id="rId1"/>
    <sheet name="общая информация по школе" sheetId="2" r:id="rId2"/>
    <sheet name="учителя, работающие в 4 кл" sheetId="3" r:id="rId3"/>
    <sheet name="учителя, работающие в 9 кл" sheetId="4" r:id="rId4"/>
    <sheet name="раздел1" sheetId="5" r:id="rId5"/>
    <sheet name="раздел 2" sheetId="6" r:id="rId6"/>
    <sheet name="раздел3" sheetId="7" r:id="rId7"/>
    <sheet name="раздел4" sheetId="8" r:id="rId8"/>
    <sheet name="раздел 5" sheetId="9" r:id="rId9"/>
    <sheet name="раздел 6" sheetId="10" r:id="rId10"/>
    <sheet name="раздел 7" sheetId="11" r:id="rId11"/>
    <sheet name="раздел 8" sheetId="12" r:id="rId12"/>
    <sheet name="раздел 9" sheetId="13" r:id="rId13"/>
    <sheet name="раздел 10" sheetId="14" r:id="rId14"/>
    <sheet name="раздел 11" sheetId="15" r:id="rId15"/>
    <sheet name="электронные адреса и телефоны" sheetId="16" r:id="rId16"/>
    <sheet name="Лист1" sheetId="17" r:id="rId17"/>
  </sheets>
  <definedNames>
    <definedName name="OLE_LINK1" localSheetId="7">'раздел4'!$B$38</definedName>
  </definedNames>
  <calcPr fullCalcOnLoad="1"/>
</workbook>
</file>

<file path=xl/sharedStrings.xml><?xml version="1.0" encoding="utf-8"?>
<sst xmlns="http://schemas.openxmlformats.org/spreadsheetml/2006/main" count="4534" uniqueCount="1061">
  <si>
    <t>№ 68 от 04.09.12 "О проведении внутришкольного контроля в сентябре 2012 года"; № 70 от 04.09.12 "О разграничении видов работ по подготовке и проведению  ГИА в 2012 году"; № 71 от 04.09.12 "О назначении координатора по подготовке к ГИА"; № 72 от 04.09.12 "Об организации и проведении контрольных срезов"; № 77 от 01.10.12 "Об итогах внутришкольного контроля в сентябре и организации внутришкольного контроля в октябре 2012 года";  № 78 от 01.10.12 "О проведении школьного, муниципального, регионального этапов Всероссийской олимпиады школьников";№ 84 от 31.10.12 "Об итогах октябрьского и организации ноябрьского внутришкольного контроля";  № 88 от 05.12.12 "О результатах внутришкольного контроля в ноябре и организации внутришкольного контроля в декабре 2012 года"; № 92 от 07.12.12. "Об организации и проведении контрольных срезов в 4.7, 8.9 классах"; № 101  от 26.12.12 "Об итогах декабрьского и организации январского внутришкольного контроля"; № 3-о от 07.02.13 "О результатах январского и организации февральского внутришкольного контроля";  № 4-о от 07.02.13 "О проведении контрольных работ в рамках проекта "формирование муниципальной системы мониторинга освоения выпускниками третьей ступени общеобразовательных программ"; № 9-о от 04.03.13 "Об итогах февральского и организации мартовского внутришкольного контроля"; № 11-о от 13.03.13 "Об организации и проведении пробного регионального экзамена для учащихся 4.7 и 8 классов"; № 16-о от 03.04.13 "О проведении региональных пробных экзаменов для 9 кл"; № 21-о от 22.04.13 "О проведении допусковых контрольных работ в 9 классе"; № 22-о от 29.04.13 "О результатх внутришкольного контроля в апреле и организации внутришкольного контроля в мае 2013 года"</t>
  </si>
  <si>
    <t xml:space="preserve">протокол № 6 от 19.10.10 "Качество преподавание русского языка в 5 и 9 классах"; Протокол № 7 от 28.10.10 "Анализ контрольных срезов, проводимых по текстам УО в период с 06.10 по 13.10.10"; протокол № 9 от 25.11.10 "индивидуальный подход на уроках к учащимся, испытывающим затруднения в обучении"; протокол № 10 от 17.12.10 "тематический контроль знаний по предметам"; протокол № 11 от 23.12.10 "Итоги классно-обощающего контроля в 6 классе"; протокол № 13 от 21.01.11 "Мониторинг образовательного процесса в 7 классе", "Подготовка к итоговой аттестации учащихся 9 кл"; протокол № 15 от 24.02.11 "об апробации регионального экзамена в 4, 7, 8 классах"; протокол № 16 от 10.03.11 "Итоги пробного регионального экзамена в 4, 7, 8 классах"; протокол № 17 от 17.03.11 "Мониторинг образовательного процесса в 8 классе"; протокол № 18 от 25.03.11 "Итоги пробного ГИА в 9 классе"; протокол № 20 от 21.04.11 "Мониторинг образовательного процесса в 9 классе"; </t>
  </si>
  <si>
    <t>протокол № 2 от 29.09.11 "Приемственность в обучении начальной школы и среднего звена"; "Работа с одаренными детьми. Подготовка к участию в школьном и муниципальном этапах Всероссийской олимпиады школьников"; протокол № 4 от 11.11.11 "Индивидуальный подход на уроках к учащимся, испыиывающим затруднения в обучении"; протокол № 5 от 30.12.11 "Итоги классно-обощающего контроля в 6 классе", "Результативность бучения в 4 классе"; протокол № 6 от 27.01.12 "Мониторинг образовательного процесса в 7 классе", "Подготовка к итоговой аттестации учащихся 9 кл"; протокол № 7 от 24.02.12 "Мониторинг образовательного процесса в 8 классе"; протокол № 8 от 26.03.12 "Мониторинг образовательного процесса в 9 классе"; протокол № 9 от 27.04.12 "Организация итогового повторения программного материала и подготовка к итоговой аттестации выпускников 9 класса и учащихся 4, 7 и 8 классов к региональному экзамену", "Состояние реподавания фузкультуры в 9 классе. Подготовка к региональному экзамену"; " протокол № 10 от 30.05.12 "Промежуточная аттестация в 5-8 классах".</t>
  </si>
  <si>
    <t>8(61,5)</t>
  </si>
  <si>
    <t>англ.яз   (чтение 2)</t>
  </si>
  <si>
    <t>5(38,5)</t>
  </si>
  <si>
    <t>протокол № 3 от 22.10.12 "Работа с одаренными детьми. Подготовка к проведению школьного и муниципального этапов Всероссийской олимпиады школьников", Преемственность в обучении начального звена и среднего звена". ""Методы работы учителя 1 и 3 класса в условиях малокомплектной школы"; протокол № 4 от 27.11.12 "Индивидуальная работа с детьми испытывающими затруднения в обучении", "Методы работы учителя во 2 и 4 классе в условиях малокомплектной школы", "Состояние преподавания физкультуры в 9 классе, Подготовка к региональному экзамену по физкультуре". протокол № 5 от 28.12.12 "Итоги классно-обобщающего контроля в 6 классе", "результативность обучения в 4 классе", "Состояние адаптивности обучающихся 1 класса"; протокол № 6 от 21.01.13 "Мониторинг образовательного процесса в 7 классе", "Подготовка к итоговой аттестации учащихся 9 класса"; протокол № 7 от 22.02.13 "Мониторинг образовательного процесса в 8 классе", "Формирование УУД у учащихся 1 и 2 клаассов"; протокол № 8 от 21.03.13 "Мониторинг образователььного процесса в 9 классе". "состояние преподавания предмета "Окружающий мир" в начальной школе"; протокол № 9 от 29.04.13 "Организация итогового повторения программного материала и подготовка к итоговой аттестации выпускников 9 класса и учащихся 4, 7 и 8 классов к региональному экзамену", "Состояние реподавания фузкультуры в 9 классе. Подготовка к региональному экзамену", "Состояние преподавания физкультуры в 9 классе. Подготовка к региональному экзамену (повторный)", "Сформированность планируемых результатов обучения в 1 и 2 классах. Выявление уровня сформированности УУД, соответствующих государственному стандарту"; протокол № 10 от 27.05.13 "Промежуточная аттестация в 3, 5, 6 классах", "региональный экзамен в 4, 7, 8 классах", "Государственная итоговая аттестация в 9 классе", "Диагностика общего развития учащихся 1 и 2 классов".</t>
  </si>
  <si>
    <t>параллель</t>
  </si>
  <si>
    <t>Количество уроков, посещенных директором</t>
  </si>
  <si>
    <t>Количество уроков, посещенных заместителем директора</t>
  </si>
  <si>
    <t>0</t>
  </si>
  <si>
    <t>Кубагушева Р.А., ПиМНО, ВП, В кв.кат.</t>
  </si>
  <si>
    <t>Карпенко Г.А., русский язык и литература, ВП, 1 кв.кат</t>
  </si>
  <si>
    <t>Перкина Л.Г., математика, ВП, 1кв.кат.</t>
  </si>
  <si>
    <t>Задкова О.С., физика, ВП, 2 кв.кат</t>
  </si>
  <si>
    <t>16,7</t>
  </si>
  <si>
    <t>36,3</t>
  </si>
  <si>
    <t>81,8</t>
  </si>
  <si>
    <t>50</t>
  </si>
  <si>
    <t>обобщенные выводы</t>
  </si>
  <si>
    <t>математика</t>
  </si>
  <si>
    <t>русский язык</t>
  </si>
  <si>
    <t>литература</t>
  </si>
  <si>
    <t>история</t>
  </si>
  <si>
    <t>обществознание</t>
  </si>
  <si>
    <t>биология</t>
  </si>
  <si>
    <t>информатика</t>
  </si>
  <si>
    <t>география</t>
  </si>
  <si>
    <t>ин. язык</t>
  </si>
  <si>
    <t>о результатах мониторинга удовлетворённости родителей качеством образовательных услуг, предоставляемых школой</t>
  </si>
  <si>
    <t>В рамках мониторинга качества предоставляемого школой образования 2 раза в год осуществляется сбор и анализ данных по результатам анкетирования, опроса и/или интервьюирования всех субъектов образовательного пространства школы (учителей, учащихся, родителей). </t>
  </si>
  <si>
    <t>высокий уровень удовлетворённости демонстрирует анализ ответов родителей, на вопросы касающиеся содержания обучения и воспитания школьников (76,7 %), управленческой политикой учреждения (78%), организации работы с родителями (82%);</t>
  </si>
  <si>
    <t>условия обучения в школе удовлетворяют в среднем 66% родителей. При этом самую низкую оценку получил такой показатель, как материально-техническая база учреждения (лишь 19% из числа опрошенных признали её удовлетворительной);</t>
  </si>
  <si>
    <t>наиболее высокую оценку (более 80% положительных оценок) получили такие показатели качества образовательных услуг, как:</t>
  </si>
  <si>
    <t>результативность применяемых в школе методов обучения и воспитания;</t>
  </si>
  <si>
    <t>объективность оценки труда обучающегося;</t>
  </si>
  <si>
    <t>взаимодействие между родителями и учителями, учителями и учащимися, отношениями в классном коллективе;</t>
  </si>
  <si>
    <t>качество работы администрации школы.</t>
  </si>
  <si>
    <t xml:space="preserve">количество и качество школьных мероприятий </t>
  </si>
  <si>
    <t>организация внеурочной деятельности учащихся .</t>
  </si>
  <si>
    <t>наименьший уровень удовлетворённости зафиксирован по следующим показателям:</t>
  </si>
  <si>
    <t>материально-техническая база (19% родителей оценили её как удовлетворительную);</t>
  </si>
  <si>
    <t>В среднем 80% родителей выразили удовлетворённость организацией обучения в школе и признали, что довольны тем фактом, что их ребёнок обучается в данной школе.</t>
  </si>
  <si>
    <t>1(8)</t>
  </si>
  <si>
    <t>10(83)</t>
  </si>
  <si>
    <t>5(42)</t>
  </si>
  <si>
    <t>1(11)</t>
  </si>
  <si>
    <t>2(22)</t>
  </si>
  <si>
    <t>5(55)</t>
  </si>
  <si>
    <t>4(44)</t>
  </si>
  <si>
    <t>7(77)</t>
  </si>
  <si>
    <t>66,7</t>
  </si>
  <si>
    <t>Анализ результатов анкетирования позволяет наметить целевые ориентиры развития школы на ближайшую перспективу.</t>
  </si>
  <si>
    <t>курсовая подготовка</t>
  </si>
  <si>
    <t>практикуется работа в парах, групповые формы работы; учитель использует дифференцированные домашние задания, разноуровневые задания для проверочных работ, учитывая индивидуальные особенности и личностные качества учащихся. Активность учащихся на уроках высока, но при подготовке домашних заданий дети чаще действуют по шаблону, не проявляя творческой заинтересованности. Трудности вызывают: Написание слов с безударной гласной в корне (неумение видеть орфограмму), пропуск, замена, искажение, непроверяемые написания, определение частей речи.</t>
  </si>
  <si>
    <t>имеются пробелы в знаниях учащихся по таким темам: Решение задач; Решение примеров на табличное умножение и деление чисел; Вычитание многозначных чисел.</t>
  </si>
  <si>
    <t>Учитель, учитывая возрастные особенности обучающихся, а также с целью усиления заинтересованности предметом, проводит в начале урока мате­матическую разминку. При проведении опроса и закреплении нового материала требует от обучающихся точных формулировок. Уроки проходят в оптимальном темпе, части урока логически связаны друг с другом. Трудности вызывают текстовые задачи, графическое решение уравнений, допускаются вычислительные ошибки</t>
  </si>
  <si>
    <t>Результаты муниципального этапа олимпиады школьников в 2013-14 учебном году</t>
  </si>
  <si>
    <t>№ п/п</t>
  </si>
  <si>
    <t>ФИО учащегося</t>
  </si>
  <si>
    <t>баллы</t>
  </si>
  <si>
    <t>сумма баллов</t>
  </si>
  <si>
    <t>личное место</t>
  </si>
  <si>
    <t>ФИО учителя</t>
  </si>
  <si>
    <t xml:space="preserve">макс балл </t>
  </si>
  <si>
    <t>Жакслыкова Жанара Галимовна</t>
  </si>
  <si>
    <t>Салынская М.В.</t>
  </si>
  <si>
    <t>Калядин Дмитрий Сергеевич</t>
  </si>
  <si>
    <t>Задкова О.С.</t>
  </si>
  <si>
    <t>Иванова Диана Андреевна</t>
  </si>
  <si>
    <t>Филиппова Кристина Александровна</t>
  </si>
  <si>
    <t>Спиридонова Анастасия Валерьевна</t>
  </si>
  <si>
    <t>Ефимкова Мария Сергеевна</t>
  </si>
  <si>
    <t>Корецкая В.В.</t>
  </si>
  <si>
    <t>Вдовченко Павел Сергеевич</t>
  </si>
  <si>
    <t>Перкина Л.Г.</t>
  </si>
  <si>
    <t>Логинов Глеб Валерьевич</t>
  </si>
  <si>
    <t>9м</t>
  </si>
  <si>
    <t>Дурова Т.В.</t>
  </si>
  <si>
    <t>Ивасенко Мария</t>
  </si>
  <si>
    <t>9(8)</t>
  </si>
  <si>
    <t>Карпенко Г.А.</t>
  </si>
  <si>
    <t>Эффективно используется наглядность на уроке. На уроках проводится работа по повышению уровня сформированности общеучебных и предметных умений и навыков: обучающимся предлагается самостоятельно сформулировать тему урока, высказать гипотезу, проверить ее верность, используя учебник.
Учителем используются разные формы работы: беседа, работа с материалом учебника, взаимный опрос обучающихся по теме, построение логических цепочек. На уроках царит атмосфера сотрудничества. Обучающиеся активно работают, дают полные ответы,  почти  все обучающиеся заинтересованы происходящим на уроке.</t>
  </si>
  <si>
    <t xml:space="preserve">Учителем используются разные формы работы: беседа, работа с материалом учебника, взаимный опрос обучающихся по теме. </t>
  </si>
  <si>
    <t>Учитель в системе проводит работу по формированию общеучебных умений и навыков: выделения главного, умения сравнивать, давать полные ответы на поставленные вопросы, анализировать. Разработать систему мер по повышению качества знаний, программу коррекции по ликвидации пробелов в знаниях обучающихся.</t>
  </si>
  <si>
    <t>сформированы навыки выполнения действий с десятичными дробями, используя приемы рационального счета; упрощения выражений, используя формулы сокращенного умножения;  действий со степенями с целым показателем; раскрытия скобок, приведение подобных слагаемых;  извлечения статистической информации, представленную на диаграммах. Учащиеся испытывают затруднение в решении текстовой задачи (составление уравнения). усилить работу по геометрической подготовке обучающихся; регулярно выполнять упражнения, развивающие базовые компетенции (умение анализировать условие задачи, решать практические задачи, выполнять арифметические действия, простейшие алгебраические преобразования и т.д.).</t>
  </si>
  <si>
    <t>Салынская М.В., биология, ВП, В кв.кат.</t>
  </si>
  <si>
    <t>(по выбору)</t>
  </si>
  <si>
    <t>Предметы</t>
  </si>
  <si>
    <t>2015/2016</t>
  </si>
  <si>
    <t>2018/2019</t>
  </si>
  <si>
    <t>1(13)</t>
  </si>
  <si>
    <t>5 (63)</t>
  </si>
  <si>
    <t>4 (50)</t>
  </si>
  <si>
    <t>7(88)</t>
  </si>
  <si>
    <t>8(89)</t>
  </si>
  <si>
    <t>2(25)</t>
  </si>
  <si>
    <t>4(50)</t>
  </si>
  <si>
    <t>6(75)</t>
  </si>
  <si>
    <t>Обучающиеся на достаточном уровне усвоили материал по темам: Текст как речевое произведение. Смысловая и композиционная целостность текста. Анализ текста. Осложнённое простое предложение; Выразительные средства лексики и фразеологии. Выразительные средства грамматики. Анализ средств выразительности, лексика и фразеология. Синонимы. Фразеологические обороты. Наибольшие затруднения вызывает задание выписать грамматическую основу предложения, также затруднения вызвало задание по теме Словосочетание. Ученики недостаточно хорошо ориентируются в типах связи в словосочетаниях. Организовать повторение разделов программы, по которым допущено наибольшее количество ошибок: «Предложение. Грамматическая основа предложения», «Словосочетание».</t>
  </si>
  <si>
    <t xml:space="preserve">Учитель (молодой специалист) на уроках проводит работу, направленную на развитие устной речи учащихся, навыков письма. Для исключения перегрузки учащихся использует дифференцированные домашние задания. Однако не у всех учащихся сформированы учебно-коммуникативные навыки, а разнообразие форм и методов работы на уроке, осуществление индивидуального и дифференцированного подхода на всех этапах урока, рациональные приёмы повторения изученного материала сделают работу в этом направлении более эффективной. </t>
  </si>
  <si>
    <t xml:space="preserve">Учитель планомерно ведёт работу по формированию ЗУН учащихся через постановку проблемных вопросов, широко использует в практике творческие работы учащихся с дополнительной литературой. Ученики учатся делать выводы, анализировать факты, составлять сравнительные таблицы, работают с КИМами для подготовки к  экзамену в новой форме,  что способствует более полному усвоению знаний. На уроках прослеживается дифференцированная работа учащихся, но не в системе  используются  инновационные, в том числе информационные технологии, способствующие качественному повторению и обобщению изученного материала, подготовке к государственной (итоговой) аттестации, формированию познавательного интереса учащихся к изучению предмета. </t>
  </si>
  <si>
    <t xml:space="preserve">Учитель формирует ЗУН учащихся через использование химического эксперимента, с последующим анализом результатов  и  выводами, практикует самостоятельное написание учащимися уравнений химических реакций, выполнение творческих заданий с дополнительным содержанием материала, что формирует материалистические знания и мире. На основе разноуровневых карточек учитель развивает логические умения учащихся,  ведёт подготовку к экзаменам. Но учителю следует усилить работу по развитию у учащихся умений определять причинно-следственную связь между компонентами объекта, навыков анализа и синтеза. </t>
  </si>
  <si>
    <t>Учитель владеет методикой преподавания физики,  используют в своей работе инновационные технологии, различные формы  и методы обучения, широко использует компьютерные технологии для проведения уроков.   Много внимания  уделяет формированию умений применять основные исходные положения науки для самостоятельного объяснения физических явлений, используя при этом качественные задачи различного содержания. Все этапы уроков строятся в соответствии с методическими требованиями, отражают цели и задачи урока, содержание изучаемого и повторяемого  материала.</t>
  </si>
  <si>
    <t>На уроках широко используются   разнообразные формы и методы работы дифференцированной и индивидуальной работы, способствующие развитию познавательной активности учащихся. Через систему разноуровневых заданий у школьников вырабатывается компьютерная грамотность, развивается интерес к предмету, что способствует самореализации выпускников.</t>
  </si>
  <si>
    <t xml:space="preserve">Уроки литературы достаточно эмоциональны, цели четко определены и носят  нравственный, воспитательный характер.  Учитель   учит анализировать произведения, поступки литературных героев. Большое внимание уделяется работе с текстом. Использует в работе следующие формы и  методы: беседы,   опорные схемы-конспекты.  Уроки литературы направлены   на   формирование общечеловеческих качеств учащихся. </t>
  </si>
  <si>
    <t>4(17)</t>
  </si>
  <si>
    <t>1(17)</t>
  </si>
  <si>
    <t>4(67)</t>
  </si>
  <si>
    <t>3(33)</t>
  </si>
  <si>
    <t>5(83)</t>
  </si>
  <si>
    <t>2016-2017 уч.г</t>
  </si>
  <si>
    <t>2016/2017</t>
  </si>
  <si>
    <t>Жакслыкова Гульмира Давлеткалеевна</t>
  </si>
  <si>
    <t>Гоголюхина Г.И.,немецкий язык, В,1 кв.кат</t>
  </si>
  <si>
    <t>Кубагушева Резида Анварьевна</t>
  </si>
  <si>
    <t>Клименко Наталия Михайловна</t>
  </si>
  <si>
    <t>Русский язык и литература</t>
  </si>
  <si>
    <t>2016/2017 уч.год</t>
  </si>
  <si>
    <t>Устав муниципального общеобразовательного автономного учреждения "Основная общеобразовательная школа № 2  поселка Аккермановка муниципального образования город Новотроицк Оренбургской области" (новая редакция)</t>
  </si>
  <si>
    <t>Дата провдения контрольных срезов</t>
  </si>
  <si>
    <t>Предмет</t>
  </si>
  <si>
    <t>Классы</t>
  </si>
  <si>
    <t>К/р</t>
  </si>
  <si>
    <t>4,7,8,9</t>
  </si>
  <si>
    <t>Контрольный срез № 1 (входная работа)</t>
  </si>
  <si>
    <t>Диагностическая работа  № 1</t>
  </si>
  <si>
    <t>Диагностическая работа  № 2</t>
  </si>
  <si>
    <t>Контрольный срез № 2 (Контрольная работа за 1 учебную четверть)</t>
  </si>
  <si>
    <t>Пробное сочинение</t>
  </si>
  <si>
    <t>Контрольный срез № 2 (контрольная работа за 1 учебное полугодие)</t>
  </si>
  <si>
    <t>Контрольный срез № 3 (Контрольная работа за 1 учебное полугодие по математике базового уровня)</t>
  </si>
  <si>
    <t>7, 8</t>
  </si>
  <si>
    <t>4, 10</t>
  </si>
  <si>
    <t>Контрольный срез № 4 (Контрольная работа за 1 учебное полугодие по математике профильного уровня)</t>
  </si>
  <si>
    <t>13-17.02.2017</t>
  </si>
  <si>
    <t>Предметы по выбору ОГЭ и ЕГЭ</t>
  </si>
  <si>
    <t>9, 11</t>
  </si>
  <si>
    <t>Контрольный срез № 3</t>
  </si>
  <si>
    <t>14.03.2017 (I часть)</t>
  </si>
  <si>
    <t>16.03.2017 (II часть)</t>
  </si>
  <si>
    <t>Пробный экзамен по математике базового уровня в форме ЕГЭ</t>
  </si>
  <si>
    <t>Пробный экзамен по математике профильного уровня в форме ЕГЭ</t>
  </si>
  <si>
    <t>03.04.-15.04.</t>
  </si>
  <si>
    <t>Пробный экзамен в форме ЕГЭ</t>
  </si>
  <si>
    <t>апрель</t>
  </si>
  <si>
    <t>8, 9</t>
  </si>
  <si>
    <t>НИКО</t>
  </si>
  <si>
    <t>апрель-май</t>
  </si>
  <si>
    <t>4, 5</t>
  </si>
  <si>
    <t>окружающий мир</t>
  </si>
  <si>
    <t>необязательные предметы ЕГЭ</t>
  </si>
  <si>
    <t>Контрольный срез № 4 (Контрольная работа за год)</t>
  </si>
  <si>
    <t>18.05.2017 (I часть)</t>
  </si>
  <si>
    <t>24.05.2017 (II часть)</t>
  </si>
  <si>
    <t>Учебный год</t>
  </si>
  <si>
    <t>информат</t>
  </si>
  <si>
    <t xml:space="preserve">Учитель отбирает содержание учебного материала и методически отрабатывает его на уроках, все этапы уроков строятся в соответствии с методическими требованиями, отражают цели и задачи урока, содержание изучаемого и повторяемого  материала. Учащиеся на уроке организованны, активны,  работа по развитию  учебно-логических умений и навыков находится  на должном уровне. Для подготовки учащихся к экзамену по математике в новой форме учитель использует экзаменационные тесты для школьников различного уровня подготовленности, а использование информационных технологий сделало бы эту работу более эффективной. </t>
  </si>
  <si>
    <t xml:space="preserve">Учитель  владеет методикой построения урока, этапы урока чётко прослеживаются, учитель включает задания  по подготовке к ГИА, применяет на уроках различные формы и методы обучения. Практикует работу в парах; использует дифференцированные домашние задания, учитывая индивидуальные особенности и личностные качества учащихся. Но  активность учащихся на уроках низкая. К обобщению материала привлекаются одни и те же  учащиеся. Разнообразными наблюдаются этапы закрепления (устные и письменные). </t>
  </si>
  <si>
    <t>Учитель формирует необходимые ЗУН, используя для этого разнообразные формы и методы обучения. Созданы и успешно используются на уроках папки: «Подготовка к ГИА»,  «Разноуровневые контрольные тесты», «Итоговые контрольные тесты», «Письменные проверочные работы». Такой подбор раздаточного материала способствует    созданию ситуации успеха у всех школьников, развивает навыки контроля и самоконтроля, творческую активность. Типичные ошибки: неумение соотносить причинно-следственные связи; применение обществоведческих знаний на практике;  неумение анализировать факты;  незнание обществоведческих терминов.</t>
  </si>
  <si>
    <t>Индивидуальный образовательный маршрут применялся для восполнения пробелов в знаниях уч-ся Петаева В. из-за пропусков по болезни (в частности по математике)</t>
  </si>
  <si>
    <r>
      <t>Результаты контрольных срезов знаний  по _</t>
    </r>
    <r>
      <rPr>
        <b/>
        <u val="single"/>
        <sz val="10"/>
        <rFont val="Arial Cyr"/>
        <family val="0"/>
      </rPr>
      <t>русскому языку и математике</t>
    </r>
    <r>
      <rPr>
        <b/>
        <sz val="10"/>
        <rFont val="Arial Cyr"/>
        <family val="0"/>
      </rPr>
      <t xml:space="preserve">_ обучающихся </t>
    </r>
    <r>
      <rPr>
        <b/>
        <u val="single"/>
        <sz val="10"/>
        <rFont val="Arial Cyr"/>
        <family val="0"/>
      </rPr>
      <t xml:space="preserve">4.7.8.9 </t>
    </r>
    <r>
      <rPr>
        <b/>
        <sz val="10"/>
        <rFont val="Arial Cyr"/>
        <family val="0"/>
      </rPr>
      <t>классов в 2012/2013 учебном году</t>
    </r>
  </si>
  <si>
    <t>ФИО учителя, специальность по диплому,                                                                                                                                                                                                                                                                                                        образование, кв.кат.</t>
  </si>
  <si>
    <t>Количество обучающихся, получивших соответствующую отметку</t>
  </si>
  <si>
    <t>Показатель "2" (%)</t>
  </si>
  <si>
    <t>Показатель "4"и "5" (%)</t>
  </si>
  <si>
    <t>Гоголюхина Г.И., немецкий язык, ВП, 1 кв.кат</t>
  </si>
  <si>
    <t>Фролова Н.В., математика, ВП, б/к</t>
  </si>
  <si>
    <t>Эмих О.Г., филология, ВП, 1кв.кат</t>
  </si>
  <si>
    <t>"2"</t>
  </si>
  <si>
    <t>"3"</t>
  </si>
  <si>
    <t>"4"</t>
  </si>
  <si>
    <t>"5"</t>
  </si>
  <si>
    <t>Кубагушева Р.А., ПиМНО, ВП, Вк</t>
  </si>
  <si>
    <t>рус.яз, октябрь</t>
  </si>
  <si>
    <t>матем, октябрь</t>
  </si>
  <si>
    <t>матем, февраль</t>
  </si>
  <si>
    <t>рус.яз. Февраль</t>
  </si>
  <si>
    <t>Карпенко Г.А., рус.яз., ВП, 1к</t>
  </si>
  <si>
    <t>рус.яз. Январь</t>
  </si>
  <si>
    <t>Перкина Л.Г., матем, ВП, 1к</t>
  </si>
  <si>
    <t>матем, январь</t>
  </si>
  <si>
    <t>Дурова Т.В., рус.яз, ВП, 2к</t>
  </si>
  <si>
    <t>рус.яз, февраль</t>
  </si>
  <si>
    <t>рус.яз., ноябрь</t>
  </si>
  <si>
    <t>алгебра, ноябрь</t>
  </si>
  <si>
    <t>рус.яз., март</t>
  </si>
  <si>
    <t>геометр., март</t>
  </si>
  <si>
    <t>Кубагушева Р.А., ПиМНО, Вк</t>
  </si>
  <si>
    <t>рус.яз. Входная диагностика</t>
  </si>
  <si>
    <t>рус.яз.</t>
  </si>
  <si>
    <t>Дурова Т.В., рус.яз., ВП, 2к</t>
  </si>
  <si>
    <t>рус.яз. I полугодие</t>
  </si>
  <si>
    <t>матем I полугодие</t>
  </si>
  <si>
    <t>пробный РЭ март</t>
  </si>
  <si>
    <t>рус.яз.I полугодие</t>
  </si>
  <si>
    <t>рус.яз.март пробный РЭ</t>
  </si>
  <si>
    <t>матем март пробный РЭ</t>
  </si>
  <si>
    <t xml:space="preserve">матем февраль </t>
  </si>
  <si>
    <t>рус.яз. Пробный ГИА апрель</t>
  </si>
  <si>
    <t xml:space="preserve">матем пробный ГИА апрель </t>
  </si>
  <si>
    <t>5 (100)</t>
  </si>
  <si>
    <t>5(83,3)</t>
  </si>
  <si>
    <t>1(16,7)</t>
  </si>
  <si>
    <t>3(50)</t>
  </si>
  <si>
    <t>2(16,7)</t>
  </si>
  <si>
    <t>10(83,3)</t>
  </si>
  <si>
    <t>1(8,33)</t>
  </si>
  <si>
    <t>4(33,33)</t>
  </si>
  <si>
    <t>6(50)</t>
  </si>
  <si>
    <t>1(14,2)</t>
  </si>
  <si>
    <t>3(42,9)</t>
  </si>
  <si>
    <t>4(57,14)</t>
  </si>
  <si>
    <t>7(77,8)</t>
  </si>
  <si>
    <t>2(22,2)</t>
  </si>
  <si>
    <t>1(6,7)</t>
  </si>
  <si>
    <t>4(26,7)</t>
  </si>
  <si>
    <t>10(66,7)</t>
  </si>
  <si>
    <t>7(46,7)</t>
  </si>
  <si>
    <t>8(53,3)</t>
  </si>
  <si>
    <t>5(100)</t>
  </si>
  <si>
    <t>3(60)</t>
  </si>
  <si>
    <t>1(20)</t>
  </si>
  <si>
    <t>3(25)</t>
  </si>
  <si>
    <t>7(58,3)</t>
  </si>
  <si>
    <t>11(91,67)</t>
  </si>
  <si>
    <t>8(66,67)</t>
  </si>
  <si>
    <t>комп.р</t>
  </si>
  <si>
    <t>русс. язык, матем.</t>
  </si>
  <si>
    <t>с15 по 30.09.11</t>
  </si>
  <si>
    <t xml:space="preserve">входная диагностика знаний </t>
  </si>
  <si>
    <t>27.10.-01.11.2011</t>
  </si>
  <si>
    <t>контр срезы по текстам УО</t>
  </si>
  <si>
    <t>14.12.-15.12.2011</t>
  </si>
  <si>
    <t>по текстам Минобра</t>
  </si>
  <si>
    <t>13.03.-15.03.2012</t>
  </si>
  <si>
    <t>пробный рег экз</t>
  </si>
  <si>
    <t>22.05.-24.05.2012</t>
  </si>
  <si>
    <t>рег экз</t>
  </si>
  <si>
    <t>русс. язык, матем</t>
  </si>
  <si>
    <t>31.10-02.11.11</t>
  </si>
  <si>
    <t>19.12-20.12.2011</t>
  </si>
  <si>
    <t>14.03.-21.03.2012</t>
  </si>
  <si>
    <t>18.05.-22.05.2012</t>
  </si>
  <si>
    <t>31.10.-02.11.2011</t>
  </si>
  <si>
    <t>19.12.-20.12.2011</t>
  </si>
  <si>
    <t>2018-2019</t>
  </si>
  <si>
    <t>2019-2020</t>
  </si>
  <si>
    <t>2018-2019уч.г</t>
  </si>
  <si>
    <t>2019/2020</t>
  </si>
  <si>
    <t>2 кл, 3 кл</t>
  </si>
  <si>
    <t>1 кл, 4 кл</t>
  </si>
  <si>
    <t>1 кл, 2 кл</t>
  </si>
  <si>
    <t>3 кл, 4 кл</t>
  </si>
  <si>
    <t>2018-2019 уч.г</t>
  </si>
  <si>
    <t>2019г</t>
  </si>
  <si>
    <t>англ.яз   (тех чтения)</t>
  </si>
  <si>
    <t>англ.яз   (говорение)</t>
  </si>
  <si>
    <t>англ.яз   (аудирован)</t>
  </si>
  <si>
    <t>Клименко Н.М., иностранный язык, ВП, б/к</t>
  </si>
  <si>
    <t>13.03.-20.03.2012</t>
  </si>
  <si>
    <t>11.04.-13.04.2012</t>
  </si>
  <si>
    <t>пробный экзамен ГИА</t>
  </si>
  <si>
    <t>27.04.-04.05.2012</t>
  </si>
  <si>
    <t xml:space="preserve"> совещания при директоре</t>
  </si>
  <si>
    <t>Пробный региональный экзамен</t>
  </si>
  <si>
    <t>1 часть</t>
  </si>
  <si>
    <t>2 часть</t>
  </si>
  <si>
    <t xml:space="preserve">матем </t>
  </si>
  <si>
    <t>Пробный ГИА (ОГЭ)</t>
  </si>
  <si>
    <t>МОАУ                                                                                                                                                                                                                                                                                                                                                                                      "ООШ №2"</t>
  </si>
  <si>
    <t>Региональный экзамен</t>
  </si>
  <si>
    <t xml:space="preserve"> ГИА (ОГЭ)</t>
  </si>
  <si>
    <t>МОАУ                                             "ООШ №2"</t>
  </si>
  <si>
    <t xml:space="preserve">ШМО учителей-предметников Протокол №1 от 31.08.12г.: Изучение структуры подготовки к ГИА по новой форме в IX классе по предметам (участие в Интернет-педсовете на сайте ФИПИ).  Анализ типичных ошибок учащихся при сдаче ГИА по новой форме в IX классе в 2012 г. Протокол №1 от 13.09.12г. заседания методического совета, вопрос 5: Организация работы с учащимися, имеющими повышенную мотивацию к учебно-познавательной деятельности. Подготовка к городскому этапу предметных олимпиад. Протокол №2 от 01.01.12г. заседания методического совета: Организация работы по подготовке к государственной итоговой аттестации выпускников 9 класса. Обсуждение, утверждение плана подготовки к ГИА на 2012 -2013 учебный год. Обсуждение результатов контрольных срезов по текстам УО в 5, 8, 9 классах. Организация индивидуальной коррекционной работы с учащимися. Организация  работы с одаренными учащимися. Организация исследовательской работы учащихся в урочное и внеурочное время. Протокол №3 от 10.01.2013 заседания МС: Определение группы «риска» учащихся по результатам контрольных срезов. Организация индивидуальной коррекционной работы с учащимися группы «риска». Протокол №4 от 05.04.13 заседания МС: Рассмотрение экзаменационных материалов. Документы МОиН РФ, Оренбургской области. Нормативно-правовая база по организации ГИА и РЭ. О ходе подготовки слабоуспевающих в рамках неаудиторной занятости к РЭ. Целесообразность используемых методик. Методический семинар 25.10.2012 "Проектно-исследовательская работа школьников в сети Интернет. Сущность, структура, компоненты".
</t>
  </si>
  <si>
    <t>понедельник-пятница,  суббота</t>
  </si>
  <si>
    <t xml:space="preserve"> с 8 до 16 ч,   8:30 - 12:00</t>
  </si>
  <si>
    <t>2014/2015 уч.год</t>
  </si>
  <si>
    <t>2014/2015</t>
  </si>
  <si>
    <t>2016-2017 учебный год</t>
  </si>
  <si>
    <t>приказы</t>
  </si>
  <si>
    <t>НАИМЕНОВАНИЕ</t>
  </si>
  <si>
    <t>совещания при директоре</t>
  </si>
  <si>
    <t>2015-2016 уч.год</t>
  </si>
  <si>
    <t>Управленческие решения,                                                                                                                                                                                                                                                                                                                                                             принятые по итогам мониторинга качества образования</t>
  </si>
  <si>
    <t xml:space="preserve">август-сентябрь: Рабочие программы педагогов (календарно-тематическое планирование), график контрольных работ. Сентябрь: Диагностические работы по русскому языку и математике. Октябрь: Индивидуальная работа с одаренными детьми. Подготовка и проведение школьного этапа предметных олимпиад. Октябрь: Преподавание русского языка, математики в 7 - 9 классах. Ноябрь: Индивидуальный подход на уроках, ликвидация пробелов в знаниях учащихся. Ноябрь: Контроль состояния ЗУН и УУД по русскому языку и математике в 2 и 4-м классах. Декабрь: Мониторинг образовательного процесса в 9 классе. Состояние преподавания физической культуры в 9 классе. Январь: Мониторинг образовательного процесса в 7 классе. Январь: Итоговая аттестация 9 класса: - организация работы с учащимися по определению экзаменов по выбору. Февраль: Мониторинг образовательного процесса в 8 классе. Март: Мониторинг образовательного процесса в 9 классе. 
</t>
  </si>
  <si>
    <t>2(40)</t>
  </si>
  <si>
    <t>6(66,7)</t>
  </si>
  <si>
    <t>3(33,3)</t>
  </si>
  <si>
    <t>2(13,3)</t>
  </si>
  <si>
    <t>9(60)</t>
  </si>
  <si>
    <t>4(80)</t>
  </si>
  <si>
    <t>Раздел 1</t>
  </si>
  <si>
    <t>Раздел 2</t>
  </si>
  <si>
    <t>Раздел 3</t>
  </si>
  <si>
    <t>Раздел 4</t>
  </si>
  <si>
    <t>Раздел 5</t>
  </si>
  <si>
    <t>Раздел 6</t>
  </si>
  <si>
    <t>Раздел 7</t>
  </si>
  <si>
    <t>Раздел 8</t>
  </si>
  <si>
    <t>Раздел 9</t>
  </si>
  <si>
    <t>Раздел 10</t>
  </si>
  <si>
    <t>Раздел 11</t>
  </si>
  <si>
    <t>Списочный состав учителей, работающих в 4 классе</t>
  </si>
  <si>
    <t>ФИО</t>
  </si>
  <si>
    <t>образование</t>
  </si>
  <si>
    <t>специальность по диплому</t>
  </si>
  <si>
    <t>квалификац. категория</t>
  </si>
  <si>
    <t>наличие курсовой подготовки по предмету</t>
  </si>
  <si>
    <t>ВП</t>
  </si>
  <si>
    <t>ПиМНО</t>
  </si>
  <si>
    <t>В</t>
  </si>
  <si>
    <t>основной учитель</t>
  </si>
  <si>
    <t>История</t>
  </si>
  <si>
    <t>физкультура</t>
  </si>
  <si>
    <t>Списочный состав учителей, работающих в 9 классе</t>
  </si>
  <si>
    <t>Салынская Марина Владимировна</t>
  </si>
  <si>
    <t>Биология с дополнительной специальностью химия</t>
  </si>
  <si>
    <t>Филиппова Елена Васильевна</t>
  </si>
  <si>
    <t>Физика, математика</t>
  </si>
  <si>
    <t>Иностранный язык</t>
  </si>
  <si>
    <t>Дейнега Елена Ивановна</t>
  </si>
  <si>
    <t>Общая информация</t>
  </si>
  <si>
    <t xml:space="preserve">1. </t>
  </si>
  <si>
    <t>Общая численность детей</t>
  </si>
  <si>
    <t>количество учащихся</t>
  </si>
  <si>
    <t>2009-2010 уч.г.</t>
  </si>
  <si>
    <t>2010-2011уч.г.</t>
  </si>
  <si>
    <t>2011-2012уч.г.</t>
  </si>
  <si>
    <t>2012-2013 уч.г.</t>
  </si>
  <si>
    <t>итого</t>
  </si>
  <si>
    <t>средняя наполняемость</t>
  </si>
  <si>
    <t xml:space="preserve">3. </t>
  </si>
  <si>
    <t>Численность детей, обучающихся в объедененных классах-комплектах</t>
  </si>
  <si>
    <t>года обучения</t>
  </si>
  <si>
    <t>класс-комплект</t>
  </si>
  <si>
    <t>всего учащихся</t>
  </si>
  <si>
    <t>отдельно по классу</t>
  </si>
  <si>
    <t>2009/2010</t>
  </si>
  <si>
    <t>1кл, 3кл.</t>
  </si>
  <si>
    <t>2 кл, 4 кл</t>
  </si>
  <si>
    <t>2012/2013</t>
  </si>
  <si>
    <t>4.</t>
  </si>
  <si>
    <t>Численность обучающихся, имеющих ограниченные возможности в здоровье</t>
  </si>
  <si>
    <t>категория</t>
  </si>
  <si>
    <t>дети-инвалиды, обучающиеся в школе</t>
  </si>
  <si>
    <t>обучающиеся на дому</t>
  </si>
  <si>
    <r>
      <t>1</t>
    </r>
    <r>
      <rPr>
        <sz val="10"/>
        <rFont val="Arial Cyr"/>
        <family val="0"/>
      </rPr>
      <t xml:space="preserve"> ( с 01.02.13 по 30.05.13)</t>
    </r>
  </si>
  <si>
    <t>обучающиеся в санаториях</t>
  </si>
  <si>
    <t>% от общего количества учащихся</t>
  </si>
  <si>
    <t>6.</t>
  </si>
  <si>
    <t>Интернет</t>
  </si>
  <si>
    <t>кол-во компьютеров в школе</t>
  </si>
  <si>
    <t>в локальной сети</t>
  </si>
  <si>
    <t>подключены к Интернет</t>
  </si>
  <si>
    <t>кол-во учащихся на 1 точку доступа в Интернет</t>
  </si>
  <si>
    <t>7.</t>
  </si>
  <si>
    <t>Использование Интернет во внеурочное время</t>
  </si>
  <si>
    <t>кабинет</t>
  </si>
  <si>
    <t>дни недели</t>
  </si>
  <si>
    <t>время работы</t>
  </si>
  <si>
    <t>библиотека</t>
  </si>
  <si>
    <t xml:space="preserve">                                                                              Приложение  № 1 </t>
  </si>
  <si>
    <t xml:space="preserve">                                                                              к приказу министра   образования </t>
  </si>
  <si>
    <t>Мониторинг выступает как вид информационного обеспечения системы  управления, дополняющий поток нормативной информации («как должно быть») информацией о реальном положении дел («как есть»).</t>
  </si>
  <si>
    <t xml:space="preserve">В системе образования Оренбургской области мониторинг предусматривает комплексную плановую деятельность  министерства образования, органов местного самоуправления и образовательных учреждений с целью предупреждения негативных тенденций развития образования, прогнозирования последствий принимаемых управленческих решений и выработки предложений по повышению качества предоставляемых образовательных услуг. </t>
  </si>
  <si>
    <t>уч.физкультуры</t>
  </si>
  <si>
    <t>2018-2019 учебный год</t>
  </si>
  <si>
    <t xml:space="preserve">№ 75 от 17.09.17 "Об утверждении программы подготовки к ГИА выпускников 9 кл на 2017-18 учебный год"; № 77 от 29.09.10 "О проведении контроля качества образования в 2017-18 учебном году"; № 78 от 04.10.17 "О проведени классно-обобщающего контроля в 5 классе"; № 79 от 05.10.10 "Об организации и проведении контрольных срезов"; № 81 от 15.10.17 "О проведении школьного этапа Всероссийской олимпиады школьников"; № 85 от 28.10.10 "Об итогах контрольных срезов в 8 и 9 классах, проведенных по текстам УО"; № 92 от 30.11.10 "Об итогах школьного этапв Всероссийской олимпиады школьников"; № 96 От 03.11.17 "О проведении классно-обобщающего контроля в 6 классе"; № 99 от 10.12.17 "Об организации и проведении контрольных срезов по текстам УО"; № 111 от 30.12.17 " О результатах контрольных срезов"; № 8 от 13.01.18  "О проведении классно-обобщающего контроля в 7 классе"; № 19 от 03.02.18 "Об организации деятельности ОУ по повышению качества образования на 2017-18 учебный год"; № 24 от 09.02.18 "Об организаци проведения регионального экзамена для учащихся 4, 7, 8 классов"; № 27 от 24.02.18 "О проведении классно-обобщающего контроля в 8 классе"; № 28 от 24.02.18 "Об опробации регионального обязательного экзамена в 4, 7 и 8 классах"; № 35 от 09.03.18 "О проведении региональных пробных экзаменов для выпускников 9 класса по русскому языку и математике"; № 49 от 20.04.2018 "О проведении допусковых контрольных работ в 9 классе";№ 54 от 27.04.18 "Об организации ГИА с участием территориальных экзаменационных комиссий в 2017-18 учебном году"; № 58 от 11.05.18 "О допуске выпускников к итоговой аттестации"; № 64 от 26.05.18 "О дополнительных сроках повторной сдачи экзаменов учащимися, получившими неудовлетворительную оценку по одному или двум предметам" </t>
  </si>
  <si>
    <t xml:space="preserve">протокол № 6 от 19.10.17 "Качество преподавание русского языка в 5 и 9 классах"; Протокол № 7 от 28.10.17 "Анализ контрольных срезов, проводимых по текстам УО в период с 06.10 по 13.10.17"; протокол № 9 от 25.11.17 "индивидуальный подход на уроках к учащимся, испытывающим затруднения в обучении"; протокол № 10 от 17.12.17 "тематический контроль знаний по предметам"; протокол № 11 от 23.12.17 "Итоги классно-обощающего контроля в 6 классе"; протокол № 13 от 21.01.18 "Мониторинг образовательного процесса в 7 классе", "Подготовка к итоговой аттестации учащихся 9 кл"; протокол № 15 от 24.02.18 "об апробации регионального экзамена в 4, 7, 8 классах"; протокол № 16 от 10.03.18 "Итоги пробного регионального экзамена в 4, 7, 8 классах"; протокол № 17 от 17.03.18 "Мониторинг образовательного процесса в 8 классе"; протокол № 18 от 25.03.18 "Итоги пробного ГИА в 9 классе"; протокол № 20 от 21.04.18 "Мониторинг образовательного процесса в 9 классе"; </t>
  </si>
  <si>
    <t>Общие правовые рамки по проведению самообследования, обеспечению внутренней системы оценки качества образования определяет Закон Российской Федерации от 29.12.2012 № 273-ФЗ «Об образовании в Российской Федерации» (п.13 ч.3 ст. 28 «Компетенция, права, обязанности и ответственность образовательной организации»).</t>
  </si>
  <si>
    <t>В системе образования Оренбургской области мониторинг качества образования подразделяется на внешний (федеральный, министерский, муниципальный) и внутренний (школьный) и осуществляется на основании соответствующего локального акта (устав и/или положение о мониторинге качестве образования), определяющего концептуальную основу и нормативную правовую базу мониторинговых исследований.</t>
  </si>
  <si>
    <t>Внутренний мониторинг качества образования не следует путать с текущим контролем успеваемости и промежуточной аттестацией обучающихся (п. 10 ч. 3  ст. 28 Закона Российской Федерации от 29.12.2012 № 273-ФЗ «Об образовании в Российской Федерации»), которые осуществляются образовательным учреждением самостоятельно в рамках реализуемых компетенции, прав, обязанностей и ответственности образовательной организации.</t>
  </si>
  <si>
    <t xml:space="preserve">Федеральный государственный контроль качества образования  осуществляют уполномоченные органы исполнительной власти и органы исполнительной власти субъектов Российской Федерации, осуществляющие переданные Российской Федерации полномочия по государственному контролю (надзору) в сфере образования (ч. 1 ст. 93 Закона Российской Федерации от 29.12.2012 № 273-ФЗ «Об образовании в Российской Федерации»). </t>
  </si>
  <si>
    <t>Мониторинг качества образования позволяет установить причины, оказывающие негативное влияние на качество подготовки выпускников, определить пути решения проблем, связанных с повышением качества предоставляемых образовательных услуг.</t>
  </si>
  <si>
    <t>Процедуры мониторинга качества образования предусматривают сбор, анализ и  хранение информации о качестве образования.</t>
  </si>
  <si>
    <t>Главным условием проведения мониторинга является неизменность показателей, на основании которых осуществляется сбор информации и создаётся электронный банк данных о качестве образования.</t>
  </si>
  <si>
    <t xml:space="preserve">Показатели сбора информации свидетельствуют о  наличии (отсутствии) качества образования. </t>
  </si>
  <si>
    <t>В системе образования Оренбургской области сбор информации о качестве образования осуществляется по показателям:</t>
  </si>
  <si>
    <t>- итоги регионального экзамена, ГИА и ЕГЭ;</t>
  </si>
  <si>
    <t xml:space="preserve">- итоги Всероссийской олимпиады школьников;  </t>
  </si>
  <si>
    <t xml:space="preserve">- результаты контрольных срезов знаний обучающихся; </t>
  </si>
  <si>
    <t xml:space="preserve">- оценка уроков, посещенных администрацией ОУ;  </t>
  </si>
  <si>
    <t xml:space="preserve">- кадровый потенциал ОУ; </t>
  </si>
  <si>
    <t>- степень удовлетворённости родителей обучающихся качеством предоставляемых образовательных услуг.</t>
  </si>
  <si>
    <t>Другим, не менее важным условием проведения мониторинга является периодичность.</t>
  </si>
  <si>
    <t xml:space="preserve">Сроки сбора информации закрепляются планом работы школы на текущий учебный год и учитывают периоды сбора, анализа и хранения информации, определённые внешним (областным, муниципальным) мониторингом качества образования.   </t>
  </si>
  <si>
    <t xml:space="preserve">Процедуры сбора информации решают организационные задачи: кто? когда? по каким показателями? в какие сроки? с помощью какого инструментария осуществляет сбор информации?  </t>
  </si>
  <si>
    <t>Мониторинг предусматривает различные источники и способы получения информации.</t>
  </si>
  <si>
    <t xml:space="preserve">Важной характеристикой мониторинга является системность. </t>
  </si>
  <si>
    <t xml:space="preserve">Формированию системности способствуют полный (100%) охват мониторинговыми исследованиями обучающихся выпускных (9,11) и требующих особого педагогического внимания классов (4,7,8,10); своевременный анализ и хранение полученной информации (в электроном банке); оперативное использование полученной информации для принятия управленческих решений. </t>
  </si>
  <si>
    <t xml:space="preserve">Анализ информации направлен на выявление проблем качества образования, предусматривает сравнение по годам, классам, учебным предметам и результатов деятельности учителей, устанавливает причины проблем, содержит  предложения по повышению качества подготовки выпускников.   </t>
  </si>
  <si>
    <t>4(36)</t>
  </si>
  <si>
    <t>7(64)</t>
  </si>
  <si>
    <r>
      <t xml:space="preserve">Результаты контрольных срезов знаний  по обучающихся </t>
    </r>
    <r>
      <rPr>
        <b/>
        <u val="single"/>
        <sz val="10"/>
        <rFont val="Arial Cyr"/>
        <family val="0"/>
      </rPr>
      <t xml:space="preserve">4.7.8.9 </t>
    </r>
    <r>
      <rPr>
        <b/>
        <sz val="10"/>
        <rFont val="Arial Cyr"/>
        <family val="0"/>
      </rPr>
      <t>классов в</t>
    </r>
    <r>
      <rPr>
        <b/>
        <sz val="10"/>
        <color indexed="10"/>
        <rFont val="Arial Cyr"/>
        <family val="0"/>
      </rPr>
      <t xml:space="preserve"> </t>
    </r>
    <r>
      <rPr>
        <b/>
        <u val="single"/>
        <sz val="10"/>
        <rFont val="Arial Cyr"/>
        <family val="0"/>
      </rPr>
      <t>2017/2018</t>
    </r>
    <r>
      <rPr>
        <b/>
        <sz val="10"/>
        <color indexed="10"/>
        <rFont val="Arial Cyr"/>
        <family val="0"/>
      </rPr>
      <t xml:space="preserve"> </t>
    </r>
    <r>
      <rPr>
        <b/>
        <sz val="10"/>
        <rFont val="Arial Cyr"/>
        <family val="0"/>
      </rPr>
      <t>учебном году</t>
    </r>
  </si>
  <si>
    <t>Класс</t>
  </si>
  <si>
    <t>Сумма баллов</t>
  </si>
  <si>
    <t>Макс. балл</t>
  </si>
  <si>
    <t>Место</t>
  </si>
  <si>
    <t xml:space="preserve">ФИО </t>
  </si>
  <si>
    <t>ученика</t>
  </si>
  <si>
    <t>учителя</t>
  </si>
  <si>
    <t>Филиппов Никита</t>
  </si>
  <si>
    <t>35</t>
  </si>
  <si>
    <t>Неженцева Валерия</t>
  </si>
  <si>
    <t>Хасенов Санат</t>
  </si>
  <si>
    <t>Смирнова Ульяна</t>
  </si>
  <si>
    <t>71</t>
  </si>
  <si>
    <t>Лапина Ольга</t>
  </si>
  <si>
    <t>Клименко Н.М.</t>
  </si>
  <si>
    <t>65</t>
  </si>
  <si>
    <t>21,5</t>
  </si>
  <si>
    <t>8,5</t>
  </si>
  <si>
    <t>99</t>
  </si>
  <si>
    <t>210</t>
  </si>
  <si>
    <t>Деулина Анастисия</t>
  </si>
  <si>
    <t>100</t>
  </si>
  <si>
    <t>113</t>
  </si>
  <si>
    <t>12</t>
  </si>
  <si>
    <t>Сизова Ульяна</t>
  </si>
  <si>
    <t>26</t>
  </si>
  <si>
    <t>16</t>
  </si>
  <si>
    <t>31</t>
  </si>
  <si>
    <t>42</t>
  </si>
  <si>
    <t>1</t>
  </si>
  <si>
    <t>Громовой Александр</t>
  </si>
  <si>
    <t>искусство</t>
  </si>
  <si>
    <t>64</t>
  </si>
  <si>
    <t>Байдаулетова Алина</t>
  </si>
  <si>
    <t>Филиппова Е.В.</t>
  </si>
  <si>
    <t>34</t>
  </si>
  <si>
    <t>20</t>
  </si>
  <si>
    <t>2</t>
  </si>
  <si>
    <t>Сентябрь: Уровень знания учащихся программного материала (входной мониторинг) Октябрь: Преемственность в учебно-воспитательном процессе  уч-ся 5-го классов. Методика преподавания в 5-ом классе по ФГОС. Адаптация учащихся 1 класса. Ноябрь:  Результаты  проверки  содержания  учебного  процесса  в  условиях  внедрения  новых  образовательных  стандартов. Классно-обобщающий  контроль  в  9-ом  классе. Работа учителей математики по теме «Решение уравнений». Декабрь:  Качество  проведения  учебных  занятий  по  русскому языку. Уровень знания учащихся программного материала (мониторинг за 1 полугодие). Январь: Качество  проведения  учебных  занятий  по  биологии, обществознанию. Работы  учителей - предметников  по  повышению  эффективности  и  качества  образовательного  процесса  в  условиях  ФГОС  ООО. Февраль: Классно-обобщающий  контроль  в  8-ом  классе. Эффективность и  качество  проведения  учебных  занятий  по английскому  языку. Март: Состояние преподавания ОРКСЭ, ОДНКНР. Апрель: Успеваемость уч-ся 4,7,8,9 классов. Итоги  пробного  экзамена по  русскому  языку   и  математике. Учебно – воспитательный процесс в 4-ом  классе.</t>
  </si>
  <si>
    <t>По результатам сравнительного анализа внешней и внутренней оценок качества образования делается вывод об объективности и достоверности полученной информации, точности применяемого инструментария. Хранение информации о качестве образования осуществляется на бумажных и электронных носителях. Доступ к информации имеют ответственные лица и администрация образовательного учреждения.</t>
  </si>
  <si>
    <t>английский язык</t>
  </si>
  <si>
    <t>Клименко Наталья Михайловна</t>
  </si>
  <si>
    <t>СП</t>
  </si>
  <si>
    <t>Преподавание в начальных классах</t>
  </si>
  <si>
    <t>Результаты муниципального этапа олимпиады школьников в 2015-16 учебном году</t>
  </si>
  <si>
    <t>Красинская В.А.</t>
  </si>
  <si>
    <t>Логинов Г.В.</t>
  </si>
  <si>
    <t>Федотенко А.В.</t>
  </si>
  <si>
    <t>Филиппов Н.А.</t>
  </si>
  <si>
    <t>Ивлев М.П.</t>
  </si>
  <si>
    <t>Громовой А.С.</t>
  </si>
  <si>
    <t>Смирнова У.В.</t>
  </si>
  <si>
    <t>Хасенов С.С.</t>
  </si>
  <si>
    <t>Лапина О.Д</t>
  </si>
  <si>
    <t>Лапина О.Д.</t>
  </si>
  <si>
    <t>Мешков К.А.</t>
  </si>
  <si>
    <t>Эмих О.Г.</t>
  </si>
  <si>
    <t>Фролова Н.В.</t>
  </si>
  <si>
    <t xml:space="preserve">По итогам мониторинговых мероприятий принимаются управленческие решения, направленные на повышение  качества образования: </t>
  </si>
  <si>
    <t>- планы корректирующих мероприятий: усовершенствование учебного плана, увеличение (уменьшение) доли учебных часов, отводимых на «предмет риска»; целенаправленный отбор учебно-методических комплексов; внедрение системы дистанционного консультирования обучающихся; расширение сети дополнительного образования детей; улучшение материально-технической базы учебных кабинетов; повышение комфортности и безопасности образовательных условий;</t>
  </si>
  <si>
    <t>- меры по укреплению системы управления и повышению кадрового потенциала: совершенствование нормативной правовой базы; развитие системы контроля; комплектование штатов профессиональными кадрами; создание психолого-медико-педагогической службы (в т.ч. консилиумов); формирование планов семинарской и курсовой подготовки кадров; повышение эффективности работы методической службы;</t>
  </si>
  <si>
    <t xml:space="preserve">-  программы индивидуальных образовательных маршрутов для работы с отстающими обучающимися и особо одарёнными детьми. </t>
  </si>
  <si>
    <t>Таким образом, мониторинг позволяет обеспечить всех участников образовательного процесса обратной связью, вносить последовательные изменения в образовательный процесс с целью повышения его эффективности.</t>
  </si>
  <si>
    <t>Пояснительная записка к организации и проведению регионального мониторинга качества образования</t>
  </si>
  <si>
    <t xml:space="preserve">                                                                               от  11.02.2013 № 01/21/244   </t>
  </si>
  <si>
    <t>Дурова Т.В., русский язык и литература, ВП, 2 кв.кат.</t>
  </si>
  <si>
    <r>
      <t>Мониторинг</t>
    </r>
    <r>
      <rPr>
        <sz val="10"/>
        <rFont val="Times New Roman"/>
        <family val="1"/>
      </rPr>
      <t xml:space="preserve">  –  это сбор, анализ и хранение информации о функционировании системы с целью информационного обеспечения управления, позволяющего осуществить текущую оценку состояния объекта и прогноз его развития на перспективу.</t>
    </r>
  </si>
  <si>
    <r>
      <t>Мониторинг системы образования</t>
    </r>
    <r>
      <rPr>
        <sz val="10"/>
        <rFont val="Times New Roman"/>
        <family val="1"/>
      </rPr>
      <t xml:space="preserve"> представляет собой систематическое  стандартизированное  наблюдение за состоянием образования и динамикой изменений его результатов, условиями осуществления образовательной деятельности, контингентом обучающихся, учебными и внеучебными достижениями обучающихся, профессиональными достижениями выпускников организаций, осуществляющих образовательную деятельность, состоянием сети организаций, осуществляющих образовательную деятельность (ч. 3 ст. 97 Закона Российской Федерации от 29.12.2012 № 273-ФЗ «Об образовании в Российской Федерации»).</t>
    </r>
  </si>
  <si>
    <r>
      <t xml:space="preserve">Качество образования – </t>
    </r>
    <r>
      <rPr>
        <sz val="10"/>
        <rFont val="Times New Roman"/>
        <family val="1"/>
      </rPr>
      <t>комплексная характеристика образовательной деятельности и подготовки обучающихся, выражающая степень их соответствия федеральным государственным образовательным стандартам, образовательным стандартам, федеральным  государственным требованиям и (или) потребностям физического или юридического лица, в интересах которого осуществляется образовательная деятельность, в том числе степень достижения планируемых результатов образовательной программы (ч. 29 ст. 2  Закона Российской Федерации от 29.12.2012 № 273-ФЗ «Об образовании в Российской Федерации»).</t>
    </r>
  </si>
  <si>
    <r>
      <t>Мониторинг  качества образования</t>
    </r>
    <r>
      <rPr>
        <sz val="10"/>
        <rFont val="Times New Roman"/>
        <family val="1"/>
      </rPr>
      <t xml:space="preserve"> позволяет определить состояние и динамику качества образования, обеспечить систему управления необходимой и достаточной информацией  для принятия своевременных и обоснованных управленческих решений по повышению качества образования.  </t>
    </r>
  </si>
  <si>
    <r>
      <t>Оценка качества образования</t>
    </r>
    <r>
      <rPr>
        <sz val="10"/>
        <rFont val="Times New Roman"/>
        <family val="1"/>
      </rPr>
      <t xml:space="preserve"> – процесс, в результате которого определяется степень соответствия измеряемых образовательных результатов, условий их обеспечения установленному эталону как общепризнанной зафиксированной в нормативных документах системе требований к качеству образования, образовательным услугам.   </t>
    </r>
  </si>
  <si>
    <t>английский</t>
  </si>
  <si>
    <t>Русс.яз</t>
  </si>
  <si>
    <t>Пробный ГИА (ОГЭ), по выбору</t>
  </si>
  <si>
    <t>(публичный зачет)</t>
  </si>
  <si>
    <t>Муниципальный (региональный) мониторинг</t>
  </si>
  <si>
    <t>2 апреля 2019 года</t>
  </si>
  <si>
    <t>4 апреля 2019 года</t>
  </si>
  <si>
    <t>8-12 апреля 2019 года</t>
  </si>
  <si>
    <t>Физическая культура</t>
  </si>
  <si>
    <t>9 апреля 2019 года</t>
  </si>
  <si>
    <t>11 апреля 2019 года</t>
  </si>
  <si>
    <t>15-19 апреля 2019 года (в любые дни недели из закрытого банка заданий)</t>
  </si>
  <si>
    <t>(часть 1, часть 2)</t>
  </si>
  <si>
    <t>16 апреля 2019 года</t>
  </si>
  <si>
    <t>18 апреля 2019</t>
  </si>
  <si>
    <t>22-26 апреля 2019 года (в любые дни недели из закрытого банка заданий)</t>
  </si>
  <si>
    <t>Окружающий мир</t>
  </si>
  <si>
    <t>23 апреля 2019 года</t>
  </si>
  <si>
    <t>25 апреля 2019 года</t>
  </si>
  <si>
    <t>13-18 мая 2019 года</t>
  </si>
  <si>
    <t>Геометрия</t>
  </si>
  <si>
    <t>Муниципальный, региональный публичные зачеты</t>
  </si>
  <si>
    <t>14 мая 2019 года</t>
  </si>
  <si>
    <t>Контрольная за год</t>
  </si>
  <si>
    <t>15 мая 2019 года</t>
  </si>
  <si>
    <t>Английский язык</t>
  </si>
  <si>
    <t>Немецкий язык</t>
  </si>
  <si>
    <t>7, 8, 9</t>
  </si>
  <si>
    <t>Итоговая мониторинговая работа раздел «Письмо»</t>
  </si>
  <si>
    <t>16 мая 2019 года</t>
  </si>
  <si>
    <t>17 мая 2019 года</t>
  </si>
  <si>
    <t>Итоговая мониторинговая работа раздел «Чтение»</t>
  </si>
  <si>
    <t>20 мая 2019 года</t>
  </si>
  <si>
    <t>Итоговая мониторинговая работа раздел «Аудирование»</t>
  </si>
  <si>
    <t>22 мая 2019 года</t>
  </si>
  <si>
    <t>Итоговая мониторинговая работа раздел «Говорение»</t>
  </si>
  <si>
    <t>Дата проведения контрольных срезов</t>
  </si>
  <si>
    <t>Гоголюхина Г.И., филология, ВП, 1кв.кат</t>
  </si>
  <si>
    <r>
      <t xml:space="preserve">В этой связи следует уточнить, что </t>
    </r>
    <r>
      <rPr>
        <b/>
        <i/>
        <sz val="10"/>
        <rFont val="Times New Roman"/>
        <family val="1"/>
      </rPr>
      <t>федеральный государственный контроль качества образования</t>
    </r>
    <r>
      <rPr>
        <sz val="10"/>
        <rFont val="Times New Roman"/>
        <family val="1"/>
      </rPr>
      <t xml:space="preserve"> предусматривает деятельность по оценке соответствия образовательной деятельностям и подготовки обучающихся в организации, осуществляющей образовательную деятельность по имеющим государственную аккредитацию образовательных программ, требованиям федеральных государственных образовательных стандартов посредством организации и проведения проверок качества образования и принятия предусмотренных законодательством Российской Федерации мер по пресечению и устранению выявленных нарушений требований федеральных государственных образовательных стандартов (ч. 2 ст. 93 Закона Российской Федерации от 29.12.2012  № 273-ФЗ «Об образовании в Российской Федерации»).</t>
    </r>
  </si>
  <si>
    <r>
      <t xml:space="preserve">В этой связи широко используются методы </t>
    </r>
    <r>
      <rPr>
        <b/>
        <i/>
        <sz val="10"/>
        <rFont val="Times New Roman"/>
        <family val="1"/>
      </rPr>
      <t>контроля</t>
    </r>
    <r>
      <rPr>
        <sz val="10"/>
        <rFont val="Times New Roman"/>
        <family val="1"/>
      </rPr>
      <t xml:space="preserve"> (региональный экзамен, ГИА, ЕГЭ, контрольные срезы знаний обучающихся); </t>
    </r>
    <r>
      <rPr>
        <b/>
        <i/>
        <sz val="10"/>
        <rFont val="Times New Roman"/>
        <family val="1"/>
      </rPr>
      <t>анализа</t>
    </r>
    <r>
      <rPr>
        <sz val="10"/>
        <rFont val="Times New Roman"/>
        <family val="1"/>
      </rPr>
      <t xml:space="preserve"> (информационных писем, приказов, распоряжений министерства образования; регионального рейтинга территорий по качеству образования; информации СМИ, гостевых страниц официального сайта образовательного учреждения); </t>
    </r>
    <r>
      <rPr>
        <b/>
        <i/>
        <sz val="10"/>
        <rFont val="Times New Roman"/>
        <family val="1"/>
      </rPr>
      <t>наблюдения</t>
    </r>
    <r>
      <rPr>
        <sz val="10"/>
        <rFont val="Times New Roman"/>
        <family val="1"/>
      </rPr>
      <t xml:space="preserve"> (в ходе проведения уроков, родительских собраний и заседаний родительских комитетов); </t>
    </r>
    <r>
      <rPr>
        <b/>
        <i/>
        <sz val="10"/>
        <rFont val="Times New Roman"/>
        <family val="1"/>
      </rPr>
      <t>изучения школьной документации</t>
    </r>
    <r>
      <rPr>
        <sz val="10"/>
        <rFont val="Times New Roman"/>
        <family val="1"/>
      </rPr>
      <t xml:space="preserve"> (классных журналов, протоколов педагогических советов, итоговой и переводной аттестации обучающихся, личных дел педагогических работников); </t>
    </r>
    <r>
      <rPr>
        <b/>
        <i/>
        <sz val="10"/>
        <rFont val="Times New Roman"/>
        <family val="1"/>
      </rPr>
      <t>экспертное оценивание</t>
    </r>
    <r>
      <rPr>
        <sz val="10"/>
        <rFont val="Times New Roman"/>
        <family val="1"/>
      </rPr>
      <t xml:space="preserve"> (заключения аккредитационных комиссий,  институтов и служб, осуществляющих социологические исследования в сфере образования);</t>
    </r>
    <r>
      <rPr>
        <b/>
        <i/>
        <sz val="10"/>
        <rFont val="Times New Roman"/>
        <family val="1"/>
      </rPr>
      <t xml:space="preserve"> анкетирование</t>
    </r>
    <r>
      <rPr>
        <sz val="10"/>
        <rFont val="Times New Roman"/>
        <family val="1"/>
      </rPr>
      <t xml:space="preserve"> (письменный и устный опрос участников образовательного процесса: обучающихся и их родителей, официальных представителей институтов гражданского общества, других образовательных учреждений и организаций).</t>
    </r>
  </si>
  <si>
    <t>Результаты регионального экзамена и  ГИА</t>
  </si>
  <si>
    <t>МОАУ ООШ №2</t>
  </si>
  <si>
    <t>МОАУ "ООШ №2"</t>
  </si>
  <si>
    <r>
      <t>Результаты контрольных срезов знаний  по _</t>
    </r>
    <r>
      <rPr>
        <b/>
        <u val="single"/>
        <sz val="10"/>
        <rFont val="Arial Cyr"/>
        <family val="0"/>
      </rPr>
      <t>русскому языку и математике</t>
    </r>
    <r>
      <rPr>
        <b/>
        <sz val="10"/>
        <rFont val="Arial Cyr"/>
        <family val="0"/>
      </rPr>
      <t xml:space="preserve">_ обучающихся </t>
    </r>
    <r>
      <rPr>
        <b/>
        <u val="single"/>
        <sz val="10"/>
        <rFont val="Arial Cyr"/>
        <family val="0"/>
      </rPr>
      <t xml:space="preserve">4.7.8.9 </t>
    </r>
    <r>
      <rPr>
        <b/>
        <sz val="10"/>
        <rFont val="Arial Cyr"/>
        <family val="0"/>
      </rPr>
      <t>классов в</t>
    </r>
    <r>
      <rPr>
        <b/>
        <sz val="10"/>
        <color indexed="10"/>
        <rFont val="Arial Cyr"/>
        <family val="0"/>
      </rPr>
      <t xml:space="preserve"> 2013/2014 </t>
    </r>
    <r>
      <rPr>
        <b/>
        <sz val="10"/>
        <rFont val="Arial Cyr"/>
        <family val="0"/>
      </rPr>
      <t>учебном году</t>
    </r>
  </si>
  <si>
    <t>2012-1013 учебный год</t>
  </si>
  <si>
    <t>4(40)</t>
  </si>
  <si>
    <t>2(20)</t>
  </si>
  <si>
    <t>3(27,3)</t>
  </si>
  <si>
    <t>1(9,1)</t>
  </si>
  <si>
    <t>7(63,6)</t>
  </si>
  <si>
    <t>2013-1014 учебный год</t>
  </si>
  <si>
    <t>Урок полностью соответствует поставленным целям в формировании  навыков самостоятельной работы  учащихся</t>
  </si>
  <si>
    <t>Урок частично соответствует поставленным целям в формировании  навыков самостоятельной работы  учащихся</t>
  </si>
  <si>
    <t>Урок четко организован. Учащиеся проинструктированы. Используются разнообразные формы работы.</t>
  </si>
  <si>
    <t>Урок соответствует поставленным целям, четко организован. Темп урока низкий. Медлительность- специфика данного класса.</t>
  </si>
  <si>
    <t>Урок соответствует поставленным целям. Прослеживается четкая организация работы, но учителю необходимо увеличить темп урока и не заострять внимание на мелочах.</t>
  </si>
  <si>
    <t xml:space="preserve">Урок соответствует поставленным целям. Этапы урока выделены обоснованно, имеют логические переходы. Формы работы: работа у доски с учителем, индивидуальная работа по карточкам, самостоятельная работа в тетрадях.
Рекомендовано продумать работу со слабыми учащимися. Оценивание проводить во время урока, аргументированно.
</t>
  </si>
  <si>
    <t xml:space="preserve">Основная цель урока достигнута: понятие механического движения сформирована, но поставленную задачу по первичному закреплению знаний можно было бы усложнить. Интересно была проведена активизация личностной вовлеченности учащихся к теме урока. Увлеченность учителем игровыми формами на уроке не позволило более качественно провести закрепление темы. Учителю предложено более активно использовать на уроках ИКТ.  </t>
  </si>
  <si>
    <t xml:space="preserve">В ходе самоконтроля выявлено, что к уроку не готов 1 человек. Качество подготовки домашнего задания недостаточное. При анализе стихотворения ответы учащихся краткие, не подкреплены текстом. Речь скудная. Учителю рекомендовано пересмотреть формы работы  с учащимися по развитию речи. Развивать на уроке мышление, применять активные методы обучения.
</t>
  </si>
  <si>
    <t>Гоголюхина Галина Ивановна</t>
  </si>
  <si>
    <t>Эмих Оксана Геннадьевна</t>
  </si>
  <si>
    <t>2015/2016 уч.год</t>
  </si>
  <si>
    <t>2015-2016</t>
  </si>
  <si>
    <t>15.09.15 и 17.09.15</t>
  </si>
  <si>
    <t>9.09.15 и 15.09.15</t>
  </si>
  <si>
    <t>10.09.15 и 16.09.15</t>
  </si>
  <si>
    <t>15.12.15 и 17.12.15</t>
  </si>
  <si>
    <t>17.12.15 и 15.12.15</t>
  </si>
  <si>
    <t xml:space="preserve"> матем.</t>
  </si>
  <si>
    <t>русс.яз.</t>
  </si>
  <si>
    <t>Контрольный срез №3</t>
  </si>
  <si>
    <t xml:space="preserve">15.03.2016 (Iч.) 17.03.2016 (IIч.)
</t>
  </si>
  <si>
    <t xml:space="preserve">18.05.2016 (Iч.) 24.05.2016 (IIч.)
</t>
  </si>
  <si>
    <t>17.03.16 и 15.03.16</t>
  </si>
  <si>
    <t>19.05.16 и 24.05.16</t>
  </si>
  <si>
    <t>24.05.16 и 19.05.16</t>
  </si>
  <si>
    <t>15.03.16и 17.03.16</t>
  </si>
  <si>
    <t>15-19.02.16</t>
  </si>
  <si>
    <t>муниципальный Пробный экзамен в форме ОГЭ</t>
  </si>
  <si>
    <t>пробный  экзамен в форме ОГЭ</t>
  </si>
  <si>
    <t>01.04.-15.04.16</t>
  </si>
  <si>
    <r>
      <t>Результаты контрольных срезов знаний  по _</t>
    </r>
    <r>
      <rPr>
        <b/>
        <u val="single"/>
        <sz val="10"/>
        <rFont val="Arial Cyr"/>
        <family val="0"/>
      </rPr>
      <t>русскому языку и математике</t>
    </r>
    <r>
      <rPr>
        <b/>
        <sz val="10"/>
        <rFont val="Arial Cyr"/>
        <family val="0"/>
      </rPr>
      <t xml:space="preserve">_ обучающихся </t>
    </r>
    <r>
      <rPr>
        <b/>
        <u val="single"/>
        <sz val="10"/>
        <rFont val="Arial Cyr"/>
        <family val="0"/>
      </rPr>
      <t xml:space="preserve">4.7.8.9 </t>
    </r>
    <r>
      <rPr>
        <b/>
        <sz val="10"/>
        <rFont val="Arial Cyr"/>
        <family val="0"/>
      </rPr>
      <t>классов в</t>
    </r>
    <r>
      <rPr>
        <b/>
        <sz val="10"/>
        <color indexed="10"/>
        <rFont val="Arial Cyr"/>
        <family val="0"/>
      </rPr>
      <t xml:space="preserve"> 2015/2016 </t>
    </r>
    <r>
      <rPr>
        <b/>
        <sz val="10"/>
        <rFont val="Arial Cyr"/>
        <family val="0"/>
      </rPr>
      <t>учебном году</t>
    </r>
  </si>
  <si>
    <t xml:space="preserve">Занятие отличается нестандартным подходом., доброжелательной атмосферой, эмоциональным подъемом. Учащиеся заинтересованы. Создана атмосфера сотрудничества. Грамотно применялись методы стимулирования. Дается возможность выбора задания, что создает ситуацию успеха.
Рекомендовано заменить или дополнить работу на доске использованием мультимедийного оборудования. 
</t>
  </si>
  <si>
    <t xml:space="preserve">Учитель свободно владеет материалом урока, облекая его в научную форму доступную учащимся этого возраста. Разнообразие видов деятельности (сравнение образцов, самостоятельная работа. Заполнение таблиц по аналогии и т.д.) обеспечило стабильность учебно – познавательной атмосферы. Ученики свободно вступают в диалог с учителем, были активны. Рекомендовано продумать место классной доски в учебном процессе, усилив зрительную нагрузку. Более четко организовывать заключительный этап урока, для этого продумывать временной режим каждого этапа урока. </t>
  </si>
  <si>
    <t xml:space="preserve">Цель урока определила выбор содержания учебного материала и характер взаимодействия учителя и ученика. Тема и задачи урока были определены в ходе просмотра презентации и постановки проблемного вопроса. Формы работы на уроке разнообразны: парная при выполнении опыта, фронтальная при инструктаже и разборе памятки. Каждый учащийся работал на своем уровне сложности. Прослеживалась связь с темой предыдущего урока. Развивающие и воспитательные (например, профориентация) цели решались в единстве с образовательными. </t>
  </si>
  <si>
    <t>Урок применения знаний и умений оправдан для данной темы и оказался очень продуктивным. Учителем была проделана большая подготовительная работа (презентация, наглядный материал). Учитель использовал различные формы работы устный опрос, работа с учебником и т.д. Учащиеся работали активно. Конечный результат был достигнут. Рекомендовано поделиться опытом проведения уроков с ИКТ.</t>
  </si>
  <si>
    <t>Учитель в системе проводит работу по углублению знаний учащихся по русскому языку. Учащиеся во время урока выделяли главное, учились сравнивать, давать полные ответы на поставленные вопросы. Учителем грамотно построена индивидуальная работа, на протяжении всего урока отрабатывались навыки использования переносного значения в тропах. Результат урока хороший, положительных моментов – достаточно. Поставленные задачи достигнуты. Рекомендовано своевременно проводить физкультурную паузу.</t>
  </si>
  <si>
    <t>Жакслыкова Г.Д., преподавание в нач.кл., СП, 1к</t>
  </si>
  <si>
    <t>2013-2014 уч.год</t>
  </si>
  <si>
    <t>Электронные адреса и телефоны</t>
  </si>
  <si>
    <t>Директор МОАУ "ООШ №2"</t>
  </si>
  <si>
    <t>Елена Васильевна Филиппова</t>
  </si>
  <si>
    <t xml:space="preserve">Электронный адрес школы: </t>
  </si>
  <si>
    <t>akkosh-2-1938@mail.ru</t>
  </si>
  <si>
    <t>Сайт школы:</t>
  </si>
  <si>
    <t>www.shkola2.okis.ru</t>
  </si>
  <si>
    <t>телефон:</t>
  </si>
  <si>
    <t>(3537) 626260</t>
  </si>
  <si>
    <t>Входная контрольная работа (по текстам МО ОО)</t>
  </si>
  <si>
    <t xml:space="preserve">№ 64 от 25.08.11 "О внутришкольном контроле в сентябре 2011 года"; № 70/6 от 12.09.11 "О разграничении видов работ по подготовке и проведению  ГИА в 2012 году"; № 70/7 от 12.09.11 "О назначении координатора по подготовке к ГИА"; № 81 от 29.09.11 "О проведении школьного, муниципального, регионального этапов Всероссийской олимпиады школьников в 2011-12 учебном году"; № 82 от 29.09.11 "О результатах внутришкольного контоля в сентябре 2011 года"; № 83 от 29.09.11 "О проведении диагностической контрольной работы по истории в 9 классе"; № 84 от 29.09.11 "О внутришкольном контроле в октябре 2011 года"; № 88 от 26.10.11 "Об организации и проведении контрольных срезов в 4 и 9 классах"; № 90 от 27.10.11 "Об итогах внутришкольного контроля в октябре 2011 года"; № 91 от 27.10.11. "О внутришкольном контроле в ноябре 2011 года"; № 95 от 29.11... "О результатах внутришкольного контроля в ноябре 2011 года"; № 96 от 29.11.11. "О внутришкольном контроле в декабре 2011 года"; № 112 от 17.12.11 "О проведении административных контрольных работ за 1 полугодие"; № 121 от 26.12.11 "Об итогах контрольных срезов за 1 полугодие 2011-12 учебного года"; № 122 от 26.12.11 "О результатах внутришкольного контроля в декабре 2011 года";№ 2 от 11.01.12 от "О внутришкольном контроле в январе 2012 года"; № 4 от 27.01.12 "о результатах внутришкольного контроля в январе 2012 года"; № 5 от 27.01.12 " О внутрикольном контроле в феврале 2012 года"; № 7 от 29.02.12 "О результатах внутришкольного контроля в феврале 2012 года"; № 8 от 29.02.12 "о внутришкольном контрое в марте 2012 года"; № 9 от 07.03.12 "О проведении мониторинга навыков осмысленного чтения в 3 и 5 классах"; № 12 от 07.03.12 "О проведении контрольных срезов в 3.4.5.7.8 и 9 классах"; № 13 от 12.03.12 "О проведении пробного регионального экзамена для учащихся 4.7 и 8 классов"; № 17 от 28.03.12 "Об итогах внутришкольного контроля в марте и организации внутришкольного контроля в апреле 2012 года"; № 23 от 02.04.2012 "О результатах административных контрольных работ "; № 24 от 04.04.12 "О проведении региональных пробных экзаменов для 9 класса в новой форме по русскому языку и математике"; № 33 от 28.04.12 "О результатх внутришкольного контроля в мае и организации внутришкольного контроля в мае 2012 года"; № 44 от 28.05.12 "Об организации ГИА с участием территориальных экзаменационных комиссий в 2011-12 учебном году". </t>
  </si>
  <si>
    <t>Период мониторинга</t>
  </si>
  <si>
    <t>2011/2012</t>
  </si>
  <si>
    <t>2009/2010 уч.год</t>
  </si>
  <si>
    <t>20010/2011 уч.год</t>
  </si>
  <si>
    <t>2011/2012 уч.год</t>
  </si>
  <si>
    <t>2012/2013 уч.год</t>
  </si>
  <si>
    <t>Локальный акт</t>
  </si>
  <si>
    <t>название</t>
  </si>
  <si>
    <t>№</t>
  </si>
  <si>
    <t>Показатели сбора информации</t>
  </si>
  <si>
    <t>Неизменные показатели сбора информации</t>
  </si>
  <si>
    <t>итоги регионального экзамена, ГИА</t>
  </si>
  <si>
    <t>итоги Всероссийской олимпиады школьников</t>
  </si>
  <si>
    <t>результаты контрольных срезов знаний обучающихся</t>
  </si>
  <si>
    <t>оценка уроков, посещенных администрацией школы</t>
  </si>
  <si>
    <t>кадровый потенциал образовательного учреждения</t>
  </si>
  <si>
    <t>степень удовлетворенности родителей обучающихся качеством предоставляемых образовательных услуг</t>
  </si>
  <si>
    <t>учебный год</t>
  </si>
  <si>
    <t>класс</t>
  </si>
  <si>
    <t>период</t>
  </si>
  <si>
    <t>вид</t>
  </si>
  <si>
    <t>2011-2012</t>
  </si>
  <si>
    <t>2012-2013</t>
  </si>
  <si>
    <t>предмет</t>
  </si>
  <si>
    <t>входная диагностика знаний</t>
  </si>
  <si>
    <t>русс.яз., матем.</t>
  </si>
  <si>
    <t>русс.яз., матем., предметы по выбору</t>
  </si>
  <si>
    <t>допусковые контрольные работы</t>
  </si>
  <si>
    <t>с 20 по 30 апреля</t>
  </si>
  <si>
    <t>уч.год</t>
  </si>
  <si>
    <t>кол-во выполнявших работу</t>
  </si>
  <si>
    <t>результаты выполнения работы</t>
  </si>
  <si>
    <t>кол-во учащихся по списку</t>
  </si>
  <si>
    <t>5 (%)</t>
  </si>
  <si>
    <t>4 (%)</t>
  </si>
  <si>
    <t>3 (%)</t>
  </si>
  <si>
    <t>2 (%)</t>
  </si>
  <si>
    <t>2010/2011</t>
  </si>
  <si>
    <t>Закончили курс обучения</t>
  </si>
  <si>
    <t>"5" (%)</t>
  </si>
  <si>
    <t>"4" (%)</t>
  </si>
  <si>
    <t>"3"(%)</t>
  </si>
  <si>
    <t>"2"(%)</t>
  </si>
  <si>
    <t>награждены похвальными грамотами за курс основной школы</t>
  </si>
  <si>
    <t>оставлены на повторный год</t>
  </si>
  <si>
    <t>русс.яз</t>
  </si>
  <si>
    <t>матем</t>
  </si>
  <si>
    <t>Название ОУ</t>
  </si>
  <si>
    <t>(название предмета)</t>
  </si>
  <si>
    <t>Внутренний (школьный) мониторинг</t>
  </si>
  <si>
    <t>кол-во уч-ся по списку</t>
  </si>
  <si>
    <t>кол-во уч-ся выполнявших работу</t>
  </si>
  <si>
    <t>неудовлетворительные результаты</t>
  </si>
  <si>
    <t>Отметки "4" и "5"</t>
  </si>
  <si>
    <t>кол-во</t>
  </si>
  <si>
    <t>%</t>
  </si>
  <si>
    <t>ФИО учителя, специальность по диплому, образование, кв.кат.</t>
  </si>
  <si>
    <t>группа "Риск"</t>
  </si>
  <si>
    <t>Внешний (муниципальный) мониторинг</t>
  </si>
  <si>
    <t>Внешний (областной) мониторинг</t>
  </si>
  <si>
    <t>Кадровый потенциал общеобразовательного учреждения</t>
  </si>
  <si>
    <t>должность</t>
  </si>
  <si>
    <t>уровень образования</t>
  </si>
  <si>
    <t>квалификация</t>
  </si>
  <si>
    <t>директор</t>
  </si>
  <si>
    <t>учитель</t>
  </si>
  <si>
    <t>ВП, %</t>
  </si>
  <si>
    <t>СП, %</t>
  </si>
  <si>
    <t>Вк, %</t>
  </si>
  <si>
    <t>1к, %</t>
  </si>
  <si>
    <t>2к, %</t>
  </si>
  <si>
    <t>Бк, %</t>
  </si>
  <si>
    <t>Выводы администрации образовательного учреждения по итогам посещения уроков</t>
  </si>
  <si>
    <t>предметы</t>
  </si>
  <si>
    <t>2011-2012 учебный год</t>
  </si>
  <si>
    <t>ЗД</t>
  </si>
  <si>
    <t>Д</t>
  </si>
  <si>
    <t>1 кл</t>
  </si>
  <si>
    <t>2 кл</t>
  </si>
  <si>
    <t>3 кл</t>
  </si>
  <si>
    <t>4 кл</t>
  </si>
  <si>
    <t>5 кл</t>
  </si>
  <si>
    <t>6 кл</t>
  </si>
  <si>
    <t>7 кл</t>
  </si>
  <si>
    <t>8 кл</t>
  </si>
  <si>
    <t>9 кл</t>
  </si>
  <si>
    <t>2012-2013 учебный год</t>
  </si>
  <si>
    <t>литер</t>
  </si>
  <si>
    <t>истор</t>
  </si>
  <si>
    <t>общество</t>
  </si>
  <si>
    <t>физика</t>
  </si>
  <si>
    <t>химия</t>
  </si>
  <si>
    <t>биолог</t>
  </si>
  <si>
    <t>географ</t>
  </si>
  <si>
    <t>информ</t>
  </si>
  <si>
    <t>ин-яз</t>
  </si>
  <si>
    <t>итого по классам</t>
  </si>
  <si>
    <t>всего по школе</t>
  </si>
  <si>
    <t>Количество посещенных уроков по классам и предметам отдельно директором и заместителем директора</t>
  </si>
  <si>
    <t>Степень удовлетворенности родителей обучающихся качеством предоставляемых образовательных услуг</t>
  </si>
  <si>
    <t>приказ</t>
  </si>
  <si>
    <t>2010-2011 уч.год</t>
  </si>
  <si>
    <t>2011-2012 уч.го</t>
  </si>
  <si>
    <t>2012-2013 уч.год</t>
  </si>
  <si>
    <t>индивидуальный образовательный маршрут</t>
  </si>
  <si>
    <t>план тематической проверки</t>
  </si>
  <si>
    <t>методическая работа с учителями</t>
  </si>
  <si>
    <t>положение</t>
  </si>
  <si>
    <t xml:space="preserve">«Об организации индивидуального сопровождения в образовательном процессе учащихся группы «риска»; «Об итоговом контроле в переводных классах».; «О внутришкольном контроле»; «О работе с учащимися, временно отсутствующими на занятиях ввиду болезни, и выздоровевшими учениками; «О порядке проведения промежуточной аттестации, переводе учащихся в следующий класс и освобождении от переводных экзаменов»; «Об итоговой аттестации учащихся 9-х классов»; «О посещении учебных занятий участниками образовательного процесса»; «О совещании при директоре»; «О педагогическом совете Учреждения»; «О системе текущего контроля за успеваемостью учащихся, оценок, формах, порядке и периодичности промежуточной аттестации обучающихся начальных классов»; </t>
  </si>
  <si>
    <t>Устав</t>
  </si>
  <si>
    <t>Локальные акты по осуществлению мониторинга качества образования</t>
  </si>
  <si>
    <t>1 (100%)</t>
  </si>
  <si>
    <t>с 15-21.12.12</t>
  </si>
  <si>
    <t>с12 - 28.09.12</t>
  </si>
  <si>
    <t>контрольная работа за 1 полугодие</t>
  </si>
  <si>
    <t>с 20-24.02.13</t>
  </si>
  <si>
    <t>ГБУ "РЦРО" контрольная работа</t>
  </si>
  <si>
    <t>вторая половина марта</t>
  </si>
  <si>
    <t>русс. яз, матем</t>
  </si>
  <si>
    <t>пробный региональный экзамен</t>
  </si>
  <si>
    <t>с 01-14.04.13</t>
  </si>
  <si>
    <t>пробный ГИА</t>
  </si>
  <si>
    <t xml:space="preserve">комплексная </t>
  </si>
  <si>
    <t>май</t>
  </si>
  <si>
    <t>региональный экзамен</t>
  </si>
  <si>
    <t>май-июнь</t>
  </si>
  <si>
    <t>Итоговая аттестация выпускников</t>
  </si>
  <si>
    <t>физ-ра</t>
  </si>
  <si>
    <t xml:space="preserve">№ 75 от 17.09.10 "Об утверждении программы подготовки к ГИА выпускников 9 кл на 2010-11 учебный год"; № 77 от 29.09.10 "О проведении контроля качества образования в 2010-11 учебном году"; № 78 от 04.10.10 "О проведени классно-обобщающего контроля в 5 классе"; № 79 от 05.10.10 "Об организации и проведении контрольных срезов"; № 81 от 15.10.10 "О проведении школьного этапа Всероссийской олимпиады школьников"; № 85 от 28.10.10 "Об итогах контрольных срезов в 8 и 9 классах, проведенных по текстам УО"; № 92 от 30.11.10 "Об итогах школьного этапв Всероссийской олимпиады школьников"; № 96 От 03.11.10 "О проведении классно-обобщающего контроля в 6 классе"; № 99 от 10.12.10 "Об организации и проведении контрольных срезов по текстам УО"; № 111 от 30.12.10 " О результатах контрольных срезов"; № 8 от 13.01.11  "О проведении классно-обобщающего контроля в 7 классе"; № 19 от 03.02.11 "Об организации деятельности ОУ по повышению качества образования на 2010-11 учебный год"; № 24 от 09.02.11 "Об организаци проведения регионального экзамена для учащихся 4, 7, 8 классов"; № 27 от 24.02.11 "О проведении классно-обобщающего контроля в 8 классе"; № 28 от 24.02.11 "Об опробации регионального обязательного экзамена в 4, 7 и 8 классах"; № 35 от 09.03.11 "О проведении региональных пробных экзаменов для выпускников 9 класса по русскому языку и математике"; № 49 от 20.04.2011 "О проведении допусковых контрольных работ в 9 классе";№ 54 от 27.04.11 "Об организации ГИА с участием территориальных экзаменационных комиссий в 2010-11 учебном году"; № 58 от 11.05.11 "О допуске выпускников к итоговой аттестации"; № 64 от 26.05.11 "О дополнительных сроках повторной сдачи экзаменов учащимися, получившими неудовлетворительную оценку по одному или двум предметам" </t>
  </si>
  <si>
    <t>2013-2014 уч.г</t>
  </si>
  <si>
    <t>2013/2014</t>
  </si>
  <si>
    <t>Задкова Ольга Сергеевна</t>
  </si>
  <si>
    <t>2013/2014 уч.год</t>
  </si>
  <si>
    <t>1 (9)</t>
  </si>
  <si>
    <t>4 (80)</t>
  </si>
  <si>
    <t>1 (20)</t>
  </si>
  <si>
    <t>5 (45,5)</t>
  </si>
  <si>
    <t>6 (54,5)</t>
  </si>
  <si>
    <t>4 (36,5)</t>
  </si>
  <si>
    <t>2013-2014</t>
  </si>
  <si>
    <t>17 и 18.09.2013</t>
  </si>
  <si>
    <t>входная контрольная работа</t>
  </si>
  <si>
    <t>с 16-21.12.13</t>
  </si>
  <si>
    <t>25 и 26.02.13</t>
  </si>
  <si>
    <t>текущая контрольная работа</t>
  </si>
  <si>
    <t>24 и 25.09.13</t>
  </si>
  <si>
    <t>с 16-21.12.12</t>
  </si>
  <si>
    <t>25 и 24.09.13</t>
  </si>
  <si>
    <t>предметы по выбору</t>
  </si>
  <si>
    <t>17-23.02.14</t>
  </si>
  <si>
    <t>2 (29)</t>
  </si>
  <si>
    <t>4 (57)</t>
  </si>
  <si>
    <t>1(14)</t>
  </si>
  <si>
    <t>3 (43)</t>
  </si>
  <si>
    <t>5 (33)</t>
  </si>
  <si>
    <t>7(47)</t>
  </si>
  <si>
    <t>3(20)</t>
  </si>
  <si>
    <t>6 (40)</t>
  </si>
  <si>
    <t>3 (20)</t>
  </si>
  <si>
    <t>1 (14)</t>
  </si>
  <si>
    <t>2(29)</t>
  </si>
  <si>
    <t>8 (53,3)</t>
  </si>
  <si>
    <t>5 (33,3)</t>
  </si>
  <si>
    <t>2 (13,3)</t>
  </si>
  <si>
    <t>2013-2014 учебный год</t>
  </si>
  <si>
    <t>ИЗО</t>
  </si>
  <si>
    <t>технология</t>
  </si>
  <si>
    <t>Задкова О.С., физика, ВП, 2к</t>
  </si>
  <si>
    <t>85</t>
  </si>
  <si>
    <t xml:space="preserve">02.09.13 № 48-о «Об утверждении учебного плана  школы на 2013-2014 учебный год»; № 50-о «Об организации методической работы в ОУ в 2013-2014 учебном году»; № 52-о «О разграничении видов работ  по подготовке и проведению ГИА в 2014 году»; № 53-о «О назначении координатора по  подготовке к ГИА»; 11.09.13  №55-о «Об организации и проведении  контрольных срезов в  общеобразовательном учреждении»; 30.09.13 № 56-о «Об итогах диагностической срезов по русскому языку и математике в 4,7,8-х классах в 2013-2014 учебном году»; 30.09.13 г. № 57-о «О проведении школьного, муниципального, регионального этапов Всероссийской олимпиады школьников в 2013-2014 учебном  году»; 11.10.13 № 59-о «Об усилении ответственности педагогического коллектива за неукоснительное соблюдение внутришкольного режима, за обеспечение сознательной дисциплины учащихся, за охрану здоровья и жизни учащихся, за соблюдение техники безопасности»; 17.10.13.  № 61-о «О проведении мониторинга  мнения родителей (законных представителей)»; 14.11.13 № 69-о «Об итогах проверки ведения классных журналов 1-9 классов в 2013-2014 уч.г».; 
</t>
  </si>
  <si>
    <t>август-сентябрь: Рабочие программы педагогов (календарно-тематическое планирование), график контрольных работ; сентябрь "Входные контрольные срезы 4.7.8,9 классы"; Октябрь: Индивидуальная работа с одаренными детьми. Подготовка и проведение школьного этапа предметных олимпиад. Октябрь:Состояние преподавания биологии; Контоль за прохождением практической части прграммы; Проверка дневников учащихся 3-9 классов; Ноябрь: Классно-обобщающий контроль 1, 5 классы; Состояние преподавания предпрофильных курсов учащихся 8-9 классов;</t>
  </si>
  <si>
    <t>ШМО учителей-предметников Протокол №1 от 31.08.12г.: Изучение структуры подготовки к ГИА по новой форме в IX классе по предметам;участие в Интернет-педсовете;.  Анализ типичных ошибок учащихся при сдаче ГИА по новой форме в IX классе в 2013 г. Методсовет протокол № 1 от 19.09.13г. вопрос 7: Организация школьного этапа предметных олимпиад. Подготовка к городскому этапу. Вопрос 8: Организация работы по подготовке к ГИА выпускников 9 класса. Обсуждение и утверждение плана подготовки к ГИА на 2013-14 учебный год.Методсовет протокол № 2 от 13.11.13 г. опрос 2 "результаты контрольных срезов по текстам УО в 4.7.8.9 классах"; вопрос 3: Организация работы с одаренными. Организация исследовательской деятельности на уроках и во внеурочное время.</t>
  </si>
  <si>
    <t>протокол №1 от 30.08.13 "Результаты ГИА-2013"; протокол № 2 от 19.09.13 "Результаты входной диагностики по русскму языку и математике в 4-9 классах"; протокол № 3 от 28.10.13 г"Выполнение закона Об образовании в плане получения основного общего образования; "Состояние работы со школьной документацией (тетради, дневники)"; "Качество преподавания биологии"; "Контроль оытно-эксперементальной работы".</t>
  </si>
  <si>
    <t>Внешний (областной) мониторинг  за 1 полугодие</t>
  </si>
  <si>
    <t>Внешний (муниципальный) мониторинг (входная диагностика)</t>
  </si>
  <si>
    <t xml:space="preserve">рус.яз. </t>
  </si>
  <si>
    <t>(входная диагностика)</t>
  </si>
  <si>
    <t>(3 четверть)</t>
  </si>
  <si>
    <t>Салынская М.В., биол., ВП, Вк</t>
  </si>
  <si>
    <t>Задкова О.С., физ., ВП, 2к</t>
  </si>
  <si>
    <t>Филиппова Е.В., ВП, Вк</t>
  </si>
  <si>
    <t>Корецкая В.В., ВП, 1к</t>
  </si>
  <si>
    <t>2014-2015</t>
  </si>
  <si>
    <t>Контрольный срез №1 (Входная контрольная работа)</t>
  </si>
  <si>
    <t>16.09.14 и 17.09.14</t>
  </si>
  <si>
    <t>10.09.14 и 11.09.14</t>
  </si>
  <si>
    <t>12.09.14 и 09.09.14</t>
  </si>
  <si>
    <t>15-20.12.2014</t>
  </si>
  <si>
    <t>Контрольный срез №2 (Контрольная работа за 1 учебное полугодие)</t>
  </si>
  <si>
    <t>Контрольный срез №3 (Текущая контрольная работа)</t>
  </si>
  <si>
    <t>16-20.02.2015</t>
  </si>
  <si>
    <t xml:space="preserve">17.03.2015 (Iч.) 19.03.2015 (IIч.)
</t>
  </si>
  <si>
    <t>Комплексная работа</t>
  </si>
  <si>
    <t>17.03.15 и 19.03.15</t>
  </si>
  <si>
    <t>19.03.15 и 17.03.15</t>
  </si>
  <si>
    <t>Пробный экзамен в форме ОГЭ</t>
  </si>
  <si>
    <t>с 01-14.04.15</t>
  </si>
  <si>
    <t xml:space="preserve">19.05.2015 (Iч.) 22.05.2015 (IIч.)
</t>
  </si>
  <si>
    <t>19.05.15 и 22.05.15</t>
  </si>
  <si>
    <t>22.05.15 и 19.05.19</t>
  </si>
  <si>
    <r>
      <t>Результаты контрольных срезов знаний  по _</t>
    </r>
    <r>
      <rPr>
        <b/>
        <u val="single"/>
        <sz val="10"/>
        <rFont val="Arial Cyr"/>
        <family val="0"/>
      </rPr>
      <t>русскому языку и математике</t>
    </r>
    <r>
      <rPr>
        <b/>
        <sz val="10"/>
        <rFont val="Arial Cyr"/>
        <family val="0"/>
      </rPr>
      <t xml:space="preserve">_ обучающихся </t>
    </r>
    <r>
      <rPr>
        <b/>
        <u val="single"/>
        <sz val="10"/>
        <rFont val="Arial Cyr"/>
        <family val="0"/>
      </rPr>
      <t xml:space="preserve">4.7.8.9 </t>
    </r>
    <r>
      <rPr>
        <b/>
        <sz val="10"/>
        <rFont val="Arial Cyr"/>
        <family val="0"/>
      </rPr>
      <t>классов в</t>
    </r>
    <r>
      <rPr>
        <b/>
        <sz val="10"/>
        <color indexed="10"/>
        <rFont val="Arial Cyr"/>
        <family val="0"/>
      </rPr>
      <t xml:space="preserve"> 2014/2015 </t>
    </r>
    <r>
      <rPr>
        <b/>
        <sz val="10"/>
        <rFont val="Arial Cyr"/>
        <family val="0"/>
      </rPr>
      <t>учебном году</t>
    </r>
  </si>
  <si>
    <t>2014-2015 учебный год</t>
  </si>
  <si>
    <t>2015-2016 учебный год</t>
  </si>
  <si>
    <t>В сентябре 2013 года было проведено исследование удовлетворённости родителей качеством образовательных услуг. Общая выборка исследования составила 62 % от общего числа родителей. Респондентам было предложено ответить на 33 вопроса анкеты. Количественный анализ данных позволяет сделать следующие выводы:</t>
  </si>
  <si>
    <t>2016-2017 уч.год</t>
  </si>
  <si>
    <t>2014-2015 уч.год</t>
  </si>
  <si>
    <t>2017-2018 уч.год</t>
  </si>
  <si>
    <t>6(46)</t>
  </si>
  <si>
    <t>7(53)</t>
  </si>
  <si>
    <t>2(50)</t>
  </si>
  <si>
    <t>1(12)</t>
  </si>
  <si>
    <t>3(42)</t>
  </si>
  <si>
    <t>5(41)</t>
  </si>
  <si>
    <t>7(58)</t>
  </si>
  <si>
    <t>1(25)</t>
  </si>
  <si>
    <t>1(250</t>
  </si>
  <si>
    <t>2(28)</t>
  </si>
  <si>
    <t>4(57)</t>
  </si>
  <si>
    <t>4(34)</t>
  </si>
  <si>
    <t>Предпрофильные предметы</t>
  </si>
  <si>
    <t>Муниципальный контрольный срез</t>
  </si>
  <si>
    <t>33,3</t>
  </si>
  <si>
    <t xml:space="preserve"> </t>
  </si>
  <si>
    <t>Результаты муниципального этапа олимпиады школьников в 2014-15 учебном году</t>
  </si>
  <si>
    <t>ОБЖ</t>
  </si>
  <si>
    <t>5</t>
  </si>
  <si>
    <t>6</t>
  </si>
  <si>
    <t>7</t>
  </si>
  <si>
    <t>8</t>
  </si>
  <si>
    <t>9</t>
  </si>
  <si>
    <t>82,5</t>
  </si>
  <si>
    <t>37,5</t>
  </si>
  <si>
    <t>Гоголюхина Г.И.</t>
  </si>
  <si>
    <t>Ефимкова Мария</t>
  </si>
  <si>
    <t>Байдаулетова Асем</t>
  </si>
  <si>
    <t>Ивасенко Дарья</t>
  </si>
  <si>
    <t>Филицкий Андрей</t>
  </si>
  <si>
    <t>Красинская Валерия</t>
  </si>
  <si>
    <t>Мешков Кирилл</t>
  </si>
  <si>
    <t>Корытин Виктор</t>
  </si>
  <si>
    <t>Филиппова Кристина</t>
  </si>
  <si>
    <t>Ивлев Максим</t>
  </si>
  <si>
    <t>Ружейникова Маргарита</t>
  </si>
  <si>
    <t>Корецкая В.В., история, ВП, 1 кв.кат.</t>
  </si>
  <si>
    <t>9(82)</t>
  </si>
  <si>
    <t>2(18)</t>
  </si>
  <si>
    <t>6(60)</t>
  </si>
  <si>
    <t>3(30)</t>
  </si>
  <si>
    <t>7(70)</t>
  </si>
  <si>
    <t>Жакслыкова Г.Д., преподавание в нач.кл., СП, 1кв.кат</t>
  </si>
  <si>
    <t>2014-2015 уч.г</t>
  </si>
  <si>
    <t>2015-2016 уч.г</t>
  </si>
  <si>
    <t>Корецкая В.В., история, ВП, 1кв.кат</t>
  </si>
  <si>
    <t>комплексная</t>
  </si>
  <si>
    <t>0(0)</t>
  </si>
  <si>
    <t>5(63)</t>
  </si>
  <si>
    <t>3(37)</t>
  </si>
  <si>
    <t>8(67)</t>
  </si>
  <si>
    <r>
      <t>Результаты контрольных срезов знаний  по _</t>
    </r>
    <r>
      <rPr>
        <b/>
        <u val="single"/>
        <sz val="10"/>
        <rFont val="Arial Cyr"/>
        <family val="0"/>
      </rPr>
      <t>русскому языку и математике</t>
    </r>
    <r>
      <rPr>
        <b/>
        <sz val="10"/>
        <rFont val="Arial Cyr"/>
        <family val="0"/>
      </rPr>
      <t xml:space="preserve">_ обучающихся </t>
    </r>
    <r>
      <rPr>
        <b/>
        <u val="single"/>
        <sz val="10"/>
        <rFont val="Arial Cyr"/>
        <family val="0"/>
      </rPr>
      <t xml:space="preserve">4.7.8.9 </t>
    </r>
    <r>
      <rPr>
        <b/>
        <sz val="10"/>
        <rFont val="Arial Cyr"/>
        <family val="0"/>
      </rPr>
      <t>классов в</t>
    </r>
    <r>
      <rPr>
        <b/>
        <sz val="10"/>
        <color indexed="10"/>
        <rFont val="Arial Cyr"/>
        <family val="0"/>
      </rPr>
      <t xml:space="preserve"> 2016/2017 </t>
    </r>
    <r>
      <rPr>
        <b/>
        <sz val="10"/>
        <rFont val="Arial Cyr"/>
        <family val="0"/>
      </rPr>
      <t>учебном году</t>
    </r>
  </si>
  <si>
    <t>Кубагушева Р.А., ПиМНО, ВП, В кв.кат</t>
  </si>
  <si>
    <t>Задкова О.С., физика, ВП, 1 кв.кат</t>
  </si>
  <si>
    <t>Филиппова Е.В., физика, ВП, В кв.кат.</t>
  </si>
  <si>
    <t>ВПР</t>
  </si>
  <si>
    <t>окр.мир</t>
  </si>
  <si>
    <t>Филиппова Е.В., физика, ВП, В кв.кат</t>
  </si>
  <si>
    <t>2(19)</t>
  </si>
  <si>
    <t>1(10)</t>
  </si>
  <si>
    <t>4(39)</t>
  </si>
  <si>
    <t>5(49)</t>
  </si>
  <si>
    <t>1(100)</t>
  </si>
  <si>
    <t>5(40)</t>
  </si>
  <si>
    <t>5(50)</t>
  </si>
  <si>
    <t>Сентябрь: Результаты входной диагностики. Октябрь: Адаптационный период учащихся  5 классов. Ноябрь: Создание условий для дополнительного образования учащихся (подготовка и проведение школьных олимпиад). Состояние преподавания математики в 5-9 классах. Декабрь: Работа учителей математики по теме «Решение текстовых задач». Работа учителей по организации и проведению  мониторинга по предметам за 1 полугодие. Итоги 1 полугодия. Январь: Состояние подготовки учащихся 9 класса к итоговой аттестации. Февраль: Работа над методической темой школы: успехи и неудачи. Анализ эффективности системы предпрофильного обучения. Март: Состояние школьной документации (выполнение государственной программы, нормы выполнения контрольных работ, объективность четвертных оценок). Апрель: Состояние преподавания геометрии</t>
  </si>
  <si>
    <t>Клименко Н.М., иностранный язык, ВП, 1 кв.кат</t>
  </si>
  <si>
    <t>Фролова Н.В., математика, ВП, 1к</t>
  </si>
  <si>
    <t>англ.яз   (говорение 1)</t>
  </si>
  <si>
    <t>англ.яз   (аудирован 1)</t>
  </si>
  <si>
    <t>англ.яз   (письмо 1)</t>
  </si>
  <si>
    <t>англ.яз   (чтение 1)</t>
  </si>
  <si>
    <t>Внешний (областной) мониторинг по английскому языку</t>
  </si>
  <si>
    <t>англ.яз   (говорение 2)</t>
  </si>
  <si>
    <t>англ.яз   (аудирован 2)</t>
  </si>
  <si>
    <t>2017-2018 уч.г</t>
  </si>
  <si>
    <t>2017/2018</t>
  </si>
  <si>
    <t xml:space="preserve">Обучающихся по программам 7, 8 видов </t>
  </si>
  <si>
    <t>дети, обучающиеся по программе 7 вида</t>
  </si>
  <si>
    <t>Математика</t>
  </si>
  <si>
    <t>2017/2018 уч.год</t>
  </si>
  <si>
    <t>Контрольный срез  (контрольная работа за 1 учебное полугодие)</t>
  </si>
  <si>
    <t>Текущая контрольная работа</t>
  </si>
  <si>
    <t>литература, МХК</t>
  </si>
  <si>
    <t>17,19.04.2018</t>
  </si>
  <si>
    <t>русския язык</t>
  </si>
  <si>
    <t>контрольная работа за год</t>
  </si>
  <si>
    <t>2017-2018 учебный год</t>
  </si>
  <si>
    <r>
      <t xml:space="preserve">Результаты контрольных срезов знаний  по обучающихся </t>
    </r>
    <r>
      <rPr>
        <b/>
        <u val="single"/>
        <sz val="10"/>
        <rFont val="Arial Cyr"/>
        <family val="0"/>
      </rPr>
      <t xml:space="preserve">4.7.8.9 </t>
    </r>
    <r>
      <rPr>
        <b/>
        <sz val="10"/>
        <rFont val="Arial Cyr"/>
        <family val="0"/>
      </rPr>
      <t>классов в</t>
    </r>
    <r>
      <rPr>
        <b/>
        <sz val="10"/>
        <color indexed="10"/>
        <rFont val="Arial Cyr"/>
        <family val="0"/>
      </rPr>
      <t xml:space="preserve"> </t>
    </r>
    <r>
      <rPr>
        <b/>
        <u val="single"/>
        <sz val="10"/>
        <rFont val="Arial Cyr"/>
        <family val="0"/>
      </rPr>
      <t>2018/2019</t>
    </r>
    <r>
      <rPr>
        <b/>
        <sz val="10"/>
        <color indexed="10"/>
        <rFont val="Arial Cyr"/>
        <family val="0"/>
      </rPr>
      <t xml:space="preserve"> </t>
    </r>
    <r>
      <rPr>
        <b/>
        <sz val="10"/>
        <rFont val="Arial Cyr"/>
        <family val="0"/>
      </rPr>
      <t>учебном году</t>
    </r>
  </si>
  <si>
    <t>8 ( 80%)</t>
  </si>
  <si>
    <t>2( 20%)</t>
  </si>
  <si>
    <t>2 (20%)</t>
  </si>
  <si>
    <t>10(100%)</t>
  </si>
  <si>
    <t>География</t>
  </si>
  <si>
    <t>Английский</t>
  </si>
  <si>
    <t>Костенко Александра</t>
  </si>
  <si>
    <t>Сомов Данил</t>
  </si>
  <si>
    <t>Сизова Елена</t>
  </si>
  <si>
    <t>Биология</t>
  </si>
  <si>
    <t>Рябиков Михаил</t>
  </si>
  <si>
    <t>Супонев Иван</t>
  </si>
  <si>
    <t>Русский язык</t>
  </si>
  <si>
    <t>Дейнега Е.И.</t>
  </si>
  <si>
    <t>Литература</t>
  </si>
  <si>
    <t>Новик Яна</t>
  </si>
  <si>
    <t>Игнатушкина Полина</t>
  </si>
  <si>
    <t>Обществознание</t>
  </si>
  <si>
    <t>Кучеров Константин</t>
  </si>
  <si>
    <t>Физика</t>
  </si>
  <si>
    <t>Бурак Кирилл</t>
  </si>
  <si>
    <t>Химия</t>
  </si>
  <si>
    <t>Результаты участия обучающихся во Всероссийской олимпиаде школьников 2018-2019</t>
  </si>
  <si>
    <t>Задкова О.С., физика, ВП, 1к</t>
  </si>
  <si>
    <t>Гоголюхина Г.И. , немецкий язык, ВП, 1 кв.кат</t>
  </si>
  <si>
    <t>математика  (алгебра)</t>
  </si>
  <si>
    <t>математика (геометрия)</t>
  </si>
  <si>
    <t xml:space="preserve">английский язык </t>
  </si>
  <si>
    <t>Контрольный срез № 1 (входная работа раздел "Аудирование")</t>
  </si>
  <si>
    <t>Контрольный срез № 1 (входная работа раздел "Говорение")</t>
  </si>
  <si>
    <t>18-20.10.2018</t>
  </si>
  <si>
    <t>Пробное устное собеседование</t>
  </si>
  <si>
    <t>Устное собеседование</t>
  </si>
  <si>
    <t>18-22.02.2019</t>
  </si>
  <si>
    <t>предметы по выбору ОГЭ</t>
  </si>
  <si>
    <t>геометрия</t>
  </si>
  <si>
    <t>Контрольная работа за год</t>
  </si>
  <si>
    <t>2017 - 2018</t>
  </si>
  <si>
    <t>2018 - 2019</t>
  </si>
  <si>
    <t>Мониторинговая работа раздел "Письмо"</t>
  </si>
  <si>
    <t>Мониторинговая работа  раздел "Чтение"</t>
  </si>
  <si>
    <t>8    (90 мин.)</t>
  </si>
  <si>
    <t>Мониторинговая работа  раздел "Письмо"</t>
  </si>
  <si>
    <t>Мониторинговая работа   раздел  "Говорение"</t>
  </si>
  <si>
    <t>Мониторинговая работа  раздел  "Аудирование"</t>
  </si>
  <si>
    <t>5 (50)</t>
  </si>
  <si>
    <t>3 (30)</t>
  </si>
  <si>
    <t>4 (40)</t>
  </si>
  <si>
    <t>5 (40)</t>
  </si>
  <si>
    <t>1 (10)</t>
  </si>
  <si>
    <t>1 (11)</t>
  </si>
  <si>
    <t>5 (56)</t>
  </si>
  <si>
    <t>6 (67)</t>
  </si>
  <si>
    <t>3 (33)</t>
  </si>
  <si>
    <t>2 (22)</t>
  </si>
  <si>
    <t>1 (25)</t>
  </si>
  <si>
    <t>2 (50)</t>
  </si>
  <si>
    <t>5 (83)</t>
  </si>
  <si>
    <t>1 (17)</t>
  </si>
  <si>
    <t>2 (67)</t>
  </si>
  <si>
    <t>1 (33)</t>
  </si>
  <si>
    <t>4 (100)</t>
  </si>
  <si>
    <t>1 (100)</t>
  </si>
  <si>
    <t>0 (0)</t>
  </si>
  <si>
    <t>8 (80)</t>
  </si>
  <si>
    <t>4 (44)</t>
  </si>
  <si>
    <t>6 (66)</t>
  </si>
  <si>
    <t>англ.яз (Говорение 3)</t>
  </si>
  <si>
    <t>англ.яз (аудирован 3)</t>
  </si>
  <si>
    <t>англ.яз (письмо 2)</t>
  </si>
  <si>
    <r>
      <t xml:space="preserve">Результаты контрольных срезов знаний  по обучающихся </t>
    </r>
    <r>
      <rPr>
        <b/>
        <u val="single"/>
        <sz val="10"/>
        <rFont val="Arial Cyr"/>
        <family val="0"/>
      </rPr>
      <t xml:space="preserve">4.7.8.9 </t>
    </r>
    <r>
      <rPr>
        <b/>
        <sz val="10"/>
        <rFont val="Arial Cyr"/>
        <family val="0"/>
      </rPr>
      <t>классов в</t>
    </r>
    <r>
      <rPr>
        <b/>
        <sz val="10"/>
        <color indexed="10"/>
        <rFont val="Arial Cyr"/>
        <family val="0"/>
      </rPr>
      <t xml:space="preserve"> </t>
    </r>
    <r>
      <rPr>
        <b/>
        <u val="single"/>
        <sz val="10"/>
        <rFont val="Arial Cyr"/>
        <family val="0"/>
      </rPr>
      <t>2019/2020</t>
    </r>
    <r>
      <rPr>
        <b/>
        <sz val="10"/>
        <color indexed="10"/>
        <rFont val="Arial Cyr"/>
        <family val="0"/>
      </rPr>
      <t xml:space="preserve"> </t>
    </r>
    <r>
      <rPr>
        <b/>
        <sz val="10"/>
        <rFont val="Arial Cyr"/>
        <family val="0"/>
      </rPr>
      <t>учебном году</t>
    </r>
  </si>
  <si>
    <t>4, 7</t>
  </si>
  <si>
    <t>Входная мониторинговая работа</t>
  </si>
  <si>
    <t>5, 8</t>
  </si>
  <si>
    <t>(алгебра)</t>
  </si>
  <si>
    <t>(геометрия)</t>
  </si>
  <si>
    <t>Входная мониторинговая работа раздел «Аудирование»</t>
  </si>
  <si>
    <t>Входная мониторинговая работа раздел «Говорение»</t>
  </si>
  <si>
    <t>октябрь</t>
  </si>
  <si>
    <t>Технология</t>
  </si>
  <si>
    <t>Мониторинговая работа раздел «Письмо»</t>
  </si>
  <si>
    <t>Мониторинговая работа раздел «Чтение»</t>
  </si>
  <si>
    <t>Контрольная работа за 1 полугодие</t>
  </si>
  <si>
    <t>Мониторинговая работа раздел «Аудирование»</t>
  </si>
  <si>
    <t>Мониторинговая работа раздел «Говорение»</t>
  </si>
  <si>
    <t>(90 мин.)</t>
  </si>
  <si>
    <t>17-22.02.2019</t>
  </si>
  <si>
    <t>Предметы по выбору ОГЭ</t>
  </si>
  <si>
    <t>Апрель, май</t>
  </si>
  <si>
    <t>Планируется Рособрнадзором</t>
  </si>
  <si>
    <t>4,5,6,7,8</t>
  </si>
  <si>
    <t>12-16.05.2020</t>
  </si>
  <si>
    <t>Муниципальный, региональный публичный зачет</t>
  </si>
  <si>
    <t>6(67)</t>
  </si>
  <si>
    <t>2019г.</t>
  </si>
  <si>
    <t>2018г.</t>
  </si>
  <si>
    <t>2019 г</t>
  </si>
  <si>
    <t>Павленко Евгений Андреевич</t>
  </si>
  <si>
    <t>2018\2019 уч.год</t>
  </si>
  <si>
    <t>2019-2020 учебный год</t>
  </si>
  <si>
    <t>не проводился</t>
  </si>
  <si>
    <t>ВПР в 2019-2020 учебном году отменены</t>
  </si>
  <si>
    <t xml:space="preserve"> ГИА (ОГЭ) заменен итоговыми контрольными работами</t>
  </si>
  <si>
    <t>Региональный экзамен в 2019-2020 году отменен</t>
  </si>
  <si>
    <t>(публичный зачет)   в 2019-2020 учебном году отменен</t>
  </si>
  <si>
    <t>окруж.мир</t>
  </si>
  <si>
    <t>Результаты участия обучающихся во Всероссийской олимпиаде школьников 2019-2020</t>
  </si>
  <si>
    <t>Белов Егор</t>
  </si>
  <si>
    <t>Баловнева Елизавета</t>
  </si>
  <si>
    <t>3(без грамоты)</t>
  </si>
  <si>
    <t>Сомов Данила</t>
  </si>
  <si>
    <t>Касенчук Екатерина</t>
  </si>
  <si>
    <t>Баловнева Екатерина</t>
  </si>
  <si>
    <t>Матвиенко Максим</t>
  </si>
  <si>
    <t>Салей Михаил</t>
  </si>
  <si>
    <t>Авсеева Виктория</t>
  </si>
  <si>
    <t>Скрипников Антон</t>
  </si>
  <si>
    <t>92 </t>
  </si>
  <si>
    <t>73 </t>
  </si>
  <si>
    <t>10 </t>
  </si>
  <si>
    <t>Павленко Е.А.</t>
  </si>
  <si>
    <t>Задкова Анастасия</t>
  </si>
  <si>
    <t>Астрономия</t>
  </si>
  <si>
    <t>Региональный экзамен 7 и 8 класс, ГИА 9 класс - отменены всязи с карантинными мерами и режимом самоизоляции.</t>
  </si>
  <si>
    <t>2019\2020 уч.год</t>
  </si>
  <si>
    <t>2020-2021</t>
  </si>
  <si>
    <t>2020г.</t>
  </si>
  <si>
    <t>Киселев Андрей Леонтьевич</t>
  </si>
  <si>
    <t>2020г</t>
  </si>
  <si>
    <t>2020 г</t>
  </si>
  <si>
    <t>2020\2021 уч.год</t>
  </si>
  <si>
    <t>По графику, определенному образовательной организацией самостоятельно, в период с 14.09.2020 по 12.10.2020</t>
  </si>
  <si>
    <t>В соответствии с приказом Рособрнадзора от 05.08.2020 № 821</t>
  </si>
  <si>
    <t>5,6,7,8,9</t>
  </si>
  <si>
    <t>Русский язык, математика, окружающий мир</t>
  </si>
  <si>
    <t>Русский язык, математика. история, биология</t>
  </si>
  <si>
    <t>Русский язык, математика, история, биология, география, обществознание</t>
  </si>
  <si>
    <t>Русский язык, математика, история, биология, география, обществознание, физика, иностранный язык</t>
  </si>
  <si>
    <t>Русский язык, математика, история, биология, география, обществознание, физика, химия</t>
  </si>
  <si>
    <t>Всероссийские проверочные работы  (по программе предыдущего учебного года)</t>
  </si>
  <si>
    <t>за I полугодие</t>
  </si>
  <si>
    <t>Контрольная работа за I полугодие</t>
  </si>
  <si>
    <t>Итоговое собеседование</t>
  </si>
  <si>
    <t>15-20.02.2021</t>
  </si>
  <si>
    <t>Март-апрель</t>
  </si>
  <si>
    <t>10-15.05.2021</t>
  </si>
  <si>
    <t>2020-2021 учебный год</t>
  </si>
  <si>
    <t>Кубагушева Р.А.., преподавание в нач.кл., ВП, В кв.кат</t>
  </si>
  <si>
    <t>Киселев А.Л., история, ВП, 1 кв,кат.</t>
  </si>
  <si>
    <t xml:space="preserve">ВПР в 2020 (осень, по материалам предыдущего года) </t>
  </si>
  <si>
    <t>Киселев А.Л., история, ВП, 1кв.кат</t>
  </si>
  <si>
    <t>Мониторинговая работа</t>
  </si>
  <si>
    <t>Мониторинговая работа раздел</t>
  </si>
  <si>
    <t>«Аудирование»</t>
  </si>
  <si>
    <t>«Говорение»</t>
  </si>
  <si>
    <t>Итоговое собеседование (доп.срок)</t>
  </si>
  <si>
    <t>Итоговая мониторинговая работа раздел</t>
  </si>
  <si>
    <t>«Письмо»</t>
  </si>
  <si>
    <t>«Чтение»</t>
  </si>
  <si>
    <t xml:space="preserve">Региональный экзамен </t>
  </si>
  <si>
    <t>Ко-во обучающихся сдававших ИС</t>
  </si>
  <si>
    <t>0-5 баллов</t>
  </si>
  <si>
    <t>6-9 баллов</t>
  </si>
  <si>
    <t>10-14 баллов</t>
  </si>
  <si>
    <t>15-17 баллов</t>
  </si>
  <si>
    <t>18-20 баллов</t>
  </si>
  <si>
    <t>кол-во чел.</t>
  </si>
  <si>
    <t xml:space="preserve">%          </t>
  </si>
  <si>
    <t>Устное собеседование по русскому языку</t>
  </si>
  <si>
    <t>Зачет</t>
  </si>
  <si>
    <t>Задкова О.С., физика, ВП, 1кв.кат.</t>
  </si>
  <si>
    <t xml:space="preserve">ВПР в 2021 (весна) </t>
  </si>
  <si>
    <t>Кубагушева Р.А., преподавание в нач.кл., ВП, В кв.кат</t>
  </si>
  <si>
    <t>Киселев А.Л., история, ВП, 1 кв.кат.</t>
  </si>
  <si>
    <t xml:space="preserve"> пробный ГИА (ОГЭ)</t>
  </si>
  <si>
    <t>КР общество</t>
  </si>
  <si>
    <t>КР биология</t>
  </si>
  <si>
    <t>КР физика</t>
  </si>
  <si>
    <r>
      <t xml:space="preserve">Результаты контрольных срезов знаний  по обучающихся </t>
    </r>
    <r>
      <rPr>
        <b/>
        <u val="single"/>
        <sz val="10"/>
        <rFont val="Arial Cyr"/>
        <family val="0"/>
      </rPr>
      <t xml:space="preserve">4.5.7.8.9 </t>
    </r>
    <r>
      <rPr>
        <b/>
        <sz val="10"/>
        <rFont val="Arial Cyr"/>
        <family val="0"/>
      </rPr>
      <t>классов в</t>
    </r>
    <r>
      <rPr>
        <b/>
        <sz val="10"/>
        <color indexed="10"/>
        <rFont val="Arial Cyr"/>
        <family val="0"/>
      </rPr>
      <t xml:space="preserve"> </t>
    </r>
    <r>
      <rPr>
        <b/>
        <u val="single"/>
        <sz val="10"/>
        <rFont val="Arial Cyr"/>
        <family val="0"/>
      </rPr>
      <t>2020/2021</t>
    </r>
    <r>
      <rPr>
        <b/>
        <sz val="10"/>
        <color indexed="10"/>
        <rFont val="Arial Cyr"/>
        <family val="0"/>
      </rPr>
      <t xml:space="preserve"> </t>
    </r>
    <r>
      <rPr>
        <b/>
        <sz val="10"/>
        <rFont val="Arial Cyr"/>
        <family val="0"/>
      </rPr>
      <t>учебном году</t>
    </r>
  </si>
  <si>
    <t>2020/2021</t>
  </si>
  <si>
    <t>русский</t>
  </si>
  <si>
    <t>3(43)</t>
  </si>
  <si>
    <t>3(23)</t>
  </si>
  <si>
    <t>2 (15)</t>
  </si>
  <si>
    <t>2(15)</t>
  </si>
  <si>
    <t>2(14)</t>
  </si>
  <si>
    <t>11(79)</t>
  </si>
  <si>
    <t>1(7)</t>
  </si>
  <si>
    <t>5(45)</t>
  </si>
  <si>
    <t>1(9)</t>
  </si>
  <si>
    <t>4 (36)</t>
  </si>
  <si>
    <t>6(55)</t>
  </si>
  <si>
    <t>4(25)</t>
  </si>
  <si>
    <t>1(6)</t>
  </si>
  <si>
    <t>11(69)</t>
  </si>
  <si>
    <t>3(27)</t>
  </si>
  <si>
    <t>3 (27)</t>
  </si>
  <si>
    <t>5 (45)</t>
  </si>
  <si>
    <t>8 (80%)</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</si>
</sst>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0"/>
    <numFmt numFmtId="191" formatCode="[$-FC19]d\ mmmm\ yyyy\ &quot;г.&quot;"/>
  </numFmts>
  <fonts count="71">
    <font>
      <sz val="10"/>
      <name val="Arial Cyr"/>
      <family val="0"/>
    </font>
    <font>
      <sz val="8"/>
      <name val="Arial Cyr"/>
      <family val="0"/>
    </font>
    <font>
      <b/>
      <sz val="10"/>
      <name val="Arial Cyr"/>
      <family val="0"/>
    </font>
    <font>
      <sz val="10"/>
      <color indexed="10"/>
      <name val="Arial Cyr"/>
      <family val="0"/>
    </font>
    <font>
      <b/>
      <i/>
      <sz val="10"/>
      <name val="Arial Cyr"/>
      <family val="0"/>
    </font>
    <font>
      <sz val="10"/>
      <name val="Arial"/>
      <family val="2"/>
    </font>
    <font>
      <b/>
      <u val="single"/>
      <sz val="10"/>
      <name val="Arial Cyr"/>
      <family val="0"/>
    </font>
    <font>
      <sz val="10"/>
      <color indexed="8"/>
      <name val="Times New Roman"/>
      <family val="1"/>
    </font>
    <font>
      <b/>
      <i/>
      <sz val="10"/>
      <color indexed="8"/>
      <name val="Times New Roman"/>
      <family val="1"/>
    </font>
    <font>
      <sz val="10"/>
      <color indexed="8"/>
      <name val="Arial Cyr"/>
      <family val="0"/>
    </font>
    <font>
      <b/>
      <sz val="10"/>
      <name val="Arial"/>
      <family val="2"/>
    </font>
    <font>
      <sz val="10"/>
      <name val="Times New Roman"/>
      <family val="1"/>
    </font>
    <font>
      <b/>
      <sz val="10"/>
      <color indexed="10"/>
      <name val="Arial Cyr"/>
      <family val="0"/>
    </font>
    <font>
      <b/>
      <sz val="10"/>
      <name val="Times New Roman"/>
      <family val="1"/>
    </font>
    <font>
      <b/>
      <i/>
      <sz val="10"/>
      <name val="Times New Roman"/>
      <family val="1"/>
    </font>
    <font>
      <u val="single"/>
      <sz val="10"/>
      <color indexed="12"/>
      <name val="Arial Cyr"/>
      <family val="0"/>
    </font>
    <font>
      <u val="single"/>
      <sz val="10"/>
      <color indexed="36"/>
      <name val="Arial Cyr"/>
      <family val="0"/>
    </font>
    <font>
      <b/>
      <sz val="16"/>
      <name val="Arial Cyr"/>
      <family val="0"/>
    </font>
    <font>
      <sz val="11"/>
      <color indexed="8"/>
      <name val="Calibri"/>
      <family val="2"/>
    </font>
    <font>
      <sz val="11"/>
      <name val="Times New Roman"/>
      <family val="1"/>
    </font>
    <font>
      <sz val="11"/>
      <color indexed="8"/>
      <name val="Times New Roman"/>
      <family val="1"/>
    </font>
    <font>
      <b/>
      <sz val="12"/>
      <name val="Arial Cyr"/>
      <family val="0"/>
    </font>
    <font>
      <sz val="12"/>
      <name val="Arial Cyr"/>
      <family val="0"/>
    </font>
    <font>
      <sz val="12"/>
      <name val="Times New Roman"/>
      <family val="1"/>
    </font>
    <font>
      <sz val="12"/>
      <color indexed="8"/>
      <name val="Times New Roman"/>
      <family val="1"/>
    </font>
    <font>
      <b/>
      <sz val="11"/>
      <name val="Times New Roman"/>
      <family val="1"/>
    </font>
    <font>
      <sz val="9"/>
      <name val="Times New Roman"/>
      <family val="1"/>
    </font>
    <font>
      <sz val="10"/>
      <color indexed="8"/>
      <name val="Arial"/>
      <family val="2"/>
    </font>
    <font>
      <b/>
      <sz val="12"/>
      <color indexed="8"/>
      <name val="Times New Roman"/>
      <family val="1"/>
    </font>
    <font>
      <sz val="14"/>
      <name val="Times New Roman"/>
      <family val="1"/>
    </font>
    <font>
      <b/>
      <i/>
      <sz val="10"/>
      <color indexed="10"/>
      <name val="Arial Cyr"/>
      <family val="0"/>
    </font>
    <font>
      <b/>
      <sz val="11"/>
      <color indexed="8"/>
      <name val="Times New Roman"/>
      <family val="1"/>
    </font>
    <font>
      <b/>
      <sz val="13.5"/>
      <name val="Arial Cyr"/>
      <family val="0"/>
    </font>
    <font>
      <b/>
      <sz val="12"/>
      <name val="Times New Roman"/>
      <family val="1"/>
    </font>
    <font>
      <sz val="12"/>
      <color indexed="10"/>
      <name val="Times New Roman"/>
      <family val="1"/>
    </font>
    <font>
      <sz val="8"/>
      <color indexed="8"/>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
      <patternFill patternType="solid">
        <fgColor indexed="50"/>
        <bgColor indexed="64"/>
      </patternFill>
    </fill>
    <fill>
      <patternFill patternType="solid">
        <fgColor indexed="41"/>
        <bgColor indexed="64"/>
      </patternFill>
    </fill>
    <fill>
      <patternFill patternType="solid">
        <fgColor indexed="15"/>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rgb="FFFFFF00"/>
        <bgColor indexed="64"/>
      </patternFill>
    </fill>
    <fill>
      <patternFill patternType="solid">
        <fgColor theme="0"/>
        <bgColor indexed="64"/>
      </patternFill>
    </fill>
    <fill>
      <patternFill patternType="solid">
        <fgColor theme="3" tint="0.7999799847602844"/>
        <bgColor indexed="64"/>
      </patternFill>
    </fill>
  </fills>
  <borders count="1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medium"/>
      <bottom style="thin"/>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thin"/>
      <bottom style="medium"/>
    </border>
    <border>
      <left style="thin"/>
      <right style="medium"/>
      <top style="thin"/>
      <bottom style="thin"/>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thin"/>
      <right>
        <color indexed="63"/>
      </right>
      <top style="thin"/>
      <bottom style="thin"/>
    </border>
    <border>
      <left style="thin"/>
      <right style="thin"/>
      <top>
        <color indexed="63"/>
      </top>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color indexed="63"/>
      </right>
      <top style="thin"/>
      <bottom style="medium"/>
    </border>
    <border>
      <left style="medium"/>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thin"/>
      <right style="medium"/>
      <top style="medium"/>
      <bottom style="thin"/>
    </border>
    <border>
      <left>
        <color indexed="63"/>
      </left>
      <right style="thin"/>
      <top style="thin"/>
      <bottom style="medium"/>
    </border>
    <border>
      <left>
        <color indexed="63"/>
      </left>
      <right style="thin"/>
      <top style="medium"/>
      <bottom style="thin"/>
    </border>
    <border>
      <left>
        <color indexed="63"/>
      </left>
      <right style="thin"/>
      <top style="thin"/>
      <bottom style="thin"/>
    </border>
    <border>
      <left style="medium"/>
      <right style="thin"/>
      <top style="medium"/>
      <bottom style="thin"/>
    </border>
    <border>
      <left style="thin"/>
      <right>
        <color indexed="63"/>
      </right>
      <top style="thin"/>
      <bottom>
        <color indexed="63"/>
      </bottom>
    </border>
    <border>
      <left style="medium"/>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medium"/>
      <bottom>
        <color indexed="63"/>
      </bottom>
    </border>
    <border>
      <left style="thin"/>
      <right style="medium"/>
      <top style="thin"/>
      <bottom>
        <color indexed="63"/>
      </bottom>
    </border>
    <border>
      <left>
        <color indexed="63"/>
      </left>
      <right style="thin"/>
      <top>
        <color indexed="63"/>
      </top>
      <bottom style="thin"/>
    </border>
    <border>
      <left style="thin"/>
      <right style="medium"/>
      <top>
        <color indexed="63"/>
      </top>
      <bottom style="thin"/>
    </border>
    <border>
      <left>
        <color indexed="63"/>
      </left>
      <right>
        <color indexed="63"/>
      </right>
      <top style="medium"/>
      <bottom style="medium"/>
    </border>
    <border>
      <left style="medium"/>
      <right style="thin"/>
      <top>
        <color indexed="63"/>
      </top>
      <bottom style="thin"/>
    </border>
    <border>
      <left style="medium"/>
      <right>
        <color indexed="63"/>
      </right>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color indexed="63"/>
      </top>
      <bottom style="medium"/>
    </border>
    <border>
      <left>
        <color indexed="63"/>
      </left>
      <right style="medium"/>
      <top>
        <color indexed="63"/>
      </top>
      <bottom style="medium"/>
    </border>
    <border>
      <left style="thin">
        <color indexed="8"/>
      </left>
      <right style="thin">
        <color indexed="8"/>
      </right>
      <top>
        <color indexed="63"/>
      </top>
      <bottom style="thin">
        <color indexed="8"/>
      </bottom>
    </border>
    <border>
      <left style="thin"/>
      <right style="thin"/>
      <top>
        <color indexed="63"/>
      </top>
      <bottom>
        <color indexed="63"/>
      </bottom>
    </border>
    <border>
      <left>
        <color indexed="63"/>
      </left>
      <right style="medium">
        <color indexed="8"/>
      </right>
      <top>
        <color indexed="63"/>
      </top>
      <bottom style="medium"/>
    </border>
    <border>
      <left>
        <color indexed="63"/>
      </left>
      <right style="medium">
        <color indexed="8"/>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border>
    <border>
      <left>
        <color indexed="63"/>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style="medium"/>
      <top style="medium"/>
      <bottom>
        <color indexed="63"/>
      </bottom>
    </border>
    <border>
      <left style="medium"/>
      <right style="medium"/>
      <top>
        <color indexed="63"/>
      </top>
      <bottom style="medium">
        <color rgb="FF000000"/>
      </bottom>
    </border>
    <border>
      <left>
        <color indexed="63"/>
      </left>
      <right style="medium"/>
      <top>
        <color indexed="63"/>
      </top>
      <bottom style="medium">
        <color rgb="FF000000"/>
      </bottom>
    </border>
    <border>
      <left style="medium"/>
      <right style="medium">
        <color rgb="FF000000"/>
      </right>
      <top style="medium">
        <color rgb="FF000000"/>
      </top>
      <bottom style="medium"/>
    </border>
    <border>
      <left style="medium"/>
      <right style="medium">
        <color rgb="FF000000"/>
      </right>
      <top>
        <color indexed="63"/>
      </top>
      <bottom style="medium"/>
    </border>
    <border>
      <left style="medium"/>
      <right style="medium">
        <color rgb="FF000000"/>
      </right>
      <top>
        <color indexed="63"/>
      </top>
      <bottom style="medium">
        <color rgb="FF000000"/>
      </bottom>
    </border>
    <border>
      <left>
        <color indexed="63"/>
      </left>
      <right>
        <color indexed="63"/>
      </right>
      <top style="medium">
        <color rgb="FF000000"/>
      </top>
      <bottom style="medium"/>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color indexed="63"/>
      </bottom>
    </border>
    <border>
      <left>
        <color indexed="63"/>
      </left>
      <right>
        <color indexed="63"/>
      </right>
      <top>
        <color indexed="63"/>
      </top>
      <bottom style="medium">
        <color rgb="FF000000"/>
      </bottom>
    </border>
    <border>
      <left style="medium"/>
      <right>
        <color indexed="63"/>
      </right>
      <top style="medium"/>
      <bottom style="thin"/>
    </border>
    <border>
      <left style="thin"/>
      <right>
        <color indexed="63"/>
      </right>
      <top>
        <color indexed="63"/>
      </top>
      <bottom>
        <color indexed="63"/>
      </bottom>
    </border>
    <border>
      <left style="medium">
        <color rgb="FF000000"/>
      </left>
      <right style="medium">
        <color rgb="FF000000"/>
      </right>
      <top style="medium">
        <color rgb="FF000000"/>
      </top>
      <bottom>
        <color indexed="63"/>
      </bottom>
    </border>
    <border>
      <left style="thin"/>
      <right style="medium"/>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style="medium"/>
      <bottom>
        <color indexed="63"/>
      </bottom>
    </border>
    <border>
      <left style="medium">
        <color indexed="8"/>
      </left>
      <right style="medium">
        <color indexed="8"/>
      </right>
      <top>
        <color indexed="63"/>
      </top>
      <bottom style="medium"/>
    </border>
    <border>
      <left>
        <color indexed="63"/>
      </left>
      <right style="thin"/>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medium"/>
      <top>
        <color indexed="63"/>
      </top>
      <bottom style="thin"/>
    </border>
    <border>
      <left>
        <color indexed="63"/>
      </left>
      <right>
        <color indexed="63"/>
      </right>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medium">
        <color rgb="FF000000"/>
      </right>
      <top style="medium"/>
      <bottom style="medium"/>
    </border>
    <border>
      <left style="medium"/>
      <right style="medium"/>
      <top style="medium">
        <color rgb="FF000000"/>
      </top>
      <bottom>
        <color indexed="63"/>
      </bottom>
    </border>
    <border>
      <left style="thin"/>
      <right>
        <color indexed="63"/>
      </right>
      <top style="medium"/>
      <bottom style="thin"/>
    </border>
    <border>
      <left>
        <color indexed="63"/>
      </left>
      <right style="medium"/>
      <top style="medium"/>
      <bottom style="thin"/>
    </border>
    <border>
      <left style="thin"/>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18" fillId="0" borderId="0" applyBorder="0" applyProtection="0">
      <alignment/>
    </xf>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1" applyNumberFormat="0" applyAlignment="0" applyProtection="0"/>
    <xf numFmtId="0" fontId="56" fillId="26" borderId="2" applyNumberFormat="0" applyAlignment="0" applyProtection="0"/>
    <xf numFmtId="0" fontId="57" fillId="26"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7" borderId="7" applyNumberFormat="0" applyAlignment="0" applyProtection="0"/>
    <xf numFmtId="0" fontId="63" fillId="0" borderId="0" applyNumberFormat="0" applyFill="0" applyBorder="0" applyAlignment="0" applyProtection="0"/>
    <xf numFmtId="0" fontId="64" fillId="28" borderId="0" applyNumberFormat="0" applyBorder="0" applyAlignment="0" applyProtection="0"/>
    <xf numFmtId="0" fontId="5" fillId="0" borderId="0">
      <alignment/>
      <protection/>
    </xf>
    <xf numFmtId="0" fontId="5" fillId="0" borderId="0">
      <alignment/>
      <protection/>
    </xf>
    <xf numFmtId="0" fontId="16" fillId="0" borderId="0" applyNumberFormat="0" applyFill="0" applyBorder="0" applyAlignment="0" applyProtection="0"/>
    <xf numFmtId="0" fontId="65" fillId="29" borderId="0" applyNumberFormat="0" applyBorder="0" applyAlignment="0" applyProtection="0"/>
    <xf numFmtId="0" fontId="6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31" borderId="0" applyNumberFormat="0" applyBorder="0" applyAlignment="0" applyProtection="0"/>
  </cellStyleXfs>
  <cellXfs count="1235">
    <xf numFmtId="0" fontId="0" fillId="0" borderId="0" xfId="0" applyAlignment="1">
      <alignment/>
    </xf>
    <xf numFmtId="0" fontId="2" fillId="0" borderId="0" xfId="0" applyFont="1" applyAlignment="1">
      <alignment/>
    </xf>
    <xf numFmtId="0" fontId="0" fillId="0" borderId="10" xfId="0" applyBorder="1" applyAlignment="1">
      <alignment/>
    </xf>
    <xf numFmtId="0" fontId="0" fillId="0" borderId="10" xfId="0" applyBorder="1" applyAlignment="1">
      <alignment horizontal="left" vertical="center" wrapText="1"/>
    </xf>
    <xf numFmtId="0" fontId="0" fillId="0" borderId="10" xfId="0" applyBorder="1" applyAlignment="1">
      <alignmen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Fill="1" applyBorder="1" applyAlignment="1">
      <alignment/>
    </xf>
    <xf numFmtId="0" fontId="0" fillId="0" borderId="16" xfId="0" applyBorder="1" applyAlignment="1">
      <alignment/>
    </xf>
    <xf numFmtId="0" fontId="0" fillId="0" borderId="10" xfId="0" applyBorder="1" applyAlignment="1">
      <alignment vertical="top" wrapText="1"/>
    </xf>
    <xf numFmtId="0" fontId="0" fillId="0" borderId="17" xfId="0" applyBorder="1" applyAlignment="1">
      <alignment/>
    </xf>
    <xf numFmtId="0" fontId="0" fillId="0" borderId="0" xfId="0" applyFill="1" applyBorder="1" applyAlignment="1">
      <alignment/>
    </xf>
    <xf numFmtId="0" fontId="0" fillId="0" borderId="11" xfId="0" applyBorder="1" applyAlignment="1">
      <alignment horizontal="center"/>
    </xf>
    <xf numFmtId="0" fontId="0" fillId="0" borderId="18" xfId="0" applyBorder="1" applyAlignment="1">
      <alignment horizontal="center"/>
    </xf>
    <xf numFmtId="0" fontId="0" fillId="0" borderId="12"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Font="1" applyAlignment="1">
      <alignment/>
    </xf>
    <xf numFmtId="0" fontId="7" fillId="0" borderId="0" xfId="0" applyFont="1" applyAlignment="1">
      <alignment vertical="top" wrapText="1"/>
    </xf>
    <xf numFmtId="0" fontId="0" fillId="0" borderId="0" xfId="0" applyFont="1" applyAlignment="1">
      <alignment horizontal="left" vertical="center" indent="1"/>
    </xf>
    <xf numFmtId="0" fontId="7" fillId="0" borderId="0" xfId="0" applyFont="1" applyAlignment="1">
      <alignment horizontal="left" vertical="center" indent="1"/>
    </xf>
    <xf numFmtId="0" fontId="7" fillId="0" borderId="0" xfId="0" applyFont="1" applyAlignment="1">
      <alignment horizontal="left" vertical="center" indent="2"/>
    </xf>
    <xf numFmtId="0" fontId="0" fillId="0" borderId="10" xfId="0" applyFont="1" applyBorder="1" applyAlignment="1">
      <alignment/>
    </xf>
    <xf numFmtId="0" fontId="10" fillId="0" borderId="19" xfId="0" applyFont="1" applyBorder="1" applyAlignment="1">
      <alignment horizontal="center" vertical="center" wrapText="1"/>
    </xf>
    <xf numFmtId="0" fontId="0" fillId="0" borderId="0" xfId="0" applyAlignment="1">
      <alignment horizontal="center" vertical="center" wrapText="1"/>
    </xf>
    <xf numFmtId="0" fontId="5" fillId="0" borderId="12" xfId="0" applyFont="1" applyBorder="1" applyAlignment="1">
      <alignment/>
    </xf>
    <xf numFmtId="0" fontId="5" fillId="0" borderId="0" xfId="0" applyFont="1" applyAlignment="1">
      <alignment/>
    </xf>
    <xf numFmtId="0" fontId="5" fillId="0" borderId="20" xfId="0" applyFont="1" applyBorder="1" applyAlignment="1">
      <alignment/>
    </xf>
    <xf numFmtId="0" fontId="5" fillId="0" borderId="10" xfId="0" applyFont="1" applyBorder="1" applyAlignment="1">
      <alignment/>
    </xf>
    <xf numFmtId="0" fontId="0" fillId="0" borderId="20" xfId="0" applyBorder="1" applyAlignment="1">
      <alignment/>
    </xf>
    <xf numFmtId="0" fontId="0" fillId="0" borderId="11" xfId="0" applyFont="1" applyBorder="1" applyAlignment="1">
      <alignment/>
    </xf>
    <xf numFmtId="0" fontId="0" fillId="0" borderId="21" xfId="0" applyFont="1" applyBorder="1" applyAlignment="1">
      <alignment vertical="center" wrapText="1"/>
    </xf>
    <xf numFmtId="0" fontId="0" fillId="0" borderId="10" xfId="0" applyBorder="1" applyAlignment="1">
      <alignment horizontal="center" vertical="center" wrapText="1"/>
    </xf>
    <xf numFmtId="190" fontId="0" fillId="0" borderId="10" xfId="0" applyNumberFormat="1" applyBorder="1" applyAlignment="1">
      <alignment/>
    </xf>
    <xf numFmtId="0" fontId="3" fillId="0" borderId="0" xfId="0" applyFont="1" applyAlignment="1">
      <alignment wrapText="1"/>
    </xf>
    <xf numFmtId="0" fontId="0" fillId="0" borderId="11" xfId="0" applyBorder="1" applyAlignment="1">
      <alignment horizontal="center" vertical="center" wrapText="1"/>
    </xf>
    <xf numFmtId="10" fontId="0" fillId="0" borderId="10" xfId="0" applyNumberFormat="1" applyBorder="1" applyAlignment="1">
      <alignment/>
    </xf>
    <xf numFmtId="0" fontId="0" fillId="0" borderId="0" xfId="0" applyBorder="1" applyAlignment="1">
      <alignment horizontal="center" vertical="center" wrapText="1"/>
    </xf>
    <xf numFmtId="0" fontId="0" fillId="0" borderId="22" xfId="0" applyBorder="1" applyAlignment="1">
      <alignment/>
    </xf>
    <xf numFmtId="0" fontId="0" fillId="0" borderId="23" xfId="0" applyBorder="1" applyAlignment="1">
      <alignment/>
    </xf>
    <xf numFmtId="190" fontId="0" fillId="0" borderId="23" xfId="0" applyNumberFormat="1" applyBorder="1" applyAlignment="1">
      <alignment/>
    </xf>
    <xf numFmtId="0" fontId="2" fillId="0" borderId="22" xfId="0" applyFont="1" applyBorder="1" applyAlignment="1">
      <alignment horizontal="center" vertical="center" wrapText="1"/>
    </xf>
    <xf numFmtId="10" fontId="0" fillId="0" borderId="23" xfId="0" applyNumberFormat="1" applyBorder="1" applyAlignment="1">
      <alignment/>
    </xf>
    <xf numFmtId="1" fontId="0" fillId="0" borderId="10" xfId="0" applyNumberFormat="1" applyBorder="1" applyAlignment="1">
      <alignment/>
    </xf>
    <xf numFmtId="0" fontId="2" fillId="32" borderId="0" xfId="0" applyFont="1" applyFill="1" applyAlignment="1">
      <alignment/>
    </xf>
    <xf numFmtId="0" fontId="0" fillId="32" borderId="0" xfId="0" applyFill="1" applyAlignment="1">
      <alignment/>
    </xf>
    <xf numFmtId="0" fontId="2" fillId="33" borderId="10" xfId="0" applyFont="1" applyFill="1" applyBorder="1" applyAlignment="1">
      <alignment horizontal="center" vertical="center" wrapText="1"/>
    </xf>
    <xf numFmtId="0" fontId="2" fillId="33" borderId="24" xfId="0" applyFont="1" applyFill="1" applyBorder="1" applyAlignment="1">
      <alignment horizontal="center" vertical="center"/>
    </xf>
    <xf numFmtId="0" fontId="2" fillId="33" borderId="25" xfId="0" applyFont="1" applyFill="1" applyBorder="1" applyAlignment="1">
      <alignment horizontal="center" vertical="center"/>
    </xf>
    <xf numFmtId="0" fontId="0" fillId="33" borderId="10" xfId="0" applyFill="1" applyBorder="1" applyAlignment="1">
      <alignment horizontal="center" vertical="center" wrapText="1"/>
    </xf>
    <xf numFmtId="0" fontId="12" fillId="0" borderId="0" xfId="0" applyFont="1" applyAlignment="1">
      <alignment/>
    </xf>
    <xf numFmtId="0" fontId="11" fillId="0" borderId="0" xfId="0" applyFont="1" applyAlignment="1">
      <alignment horizontal="justify"/>
    </xf>
    <xf numFmtId="0" fontId="0" fillId="0" borderId="0" xfId="0" applyFont="1" applyAlignment="1">
      <alignment/>
    </xf>
    <xf numFmtId="0" fontId="14" fillId="0" borderId="0" xfId="0" applyFont="1" applyAlignment="1">
      <alignment horizontal="justify"/>
    </xf>
    <xf numFmtId="0" fontId="0" fillId="0" borderId="0" xfId="0" applyFont="1" applyAlignment="1">
      <alignment vertical="top" wrapText="1"/>
    </xf>
    <xf numFmtId="0" fontId="2" fillId="33" borderId="10" xfId="0" applyFont="1" applyFill="1" applyBorder="1" applyAlignment="1">
      <alignment horizontal="center"/>
    </xf>
    <xf numFmtId="0" fontId="10" fillId="32" borderId="0" xfId="0" applyFont="1" applyFill="1" applyAlignment="1">
      <alignment/>
    </xf>
    <xf numFmtId="0" fontId="10" fillId="33" borderId="26" xfId="0" applyFont="1" applyFill="1" applyBorder="1" applyAlignment="1">
      <alignment horizontal="center" vertical="center" wrapText="1"/>
    </xf>
    <xf numFmtId="0" fontId="10" fillId="33" borderId="27"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2" fillId="34" borderId="0" xfId="0" applyFont="1" applyFill="1" applyAlignment="1">
      <alignment/>
    </xf>
    <xf numFmtId="0" fontId="2" fillId="33" borderId="10" xfId="0" applyFont="1" applyFill="1" applyBorder="1" applyAlignment="1">
      <alignment/>
    </xf>
    <xf numFmtId="0" fontId="2" fillId="33" borderId="29" xfId="0" applyFont="1" applyFill="1" applyBorder="1" applyAlignment="1">
      <alignment horizontal="center"/>
    </xf>
    <xf numFmtId="0" fontId="0" fillId="33" borderId="13" xfId="0" applyFill="1" applyBorder="1" applyAlignment="1">
      <alignment horizontal="center"/>
    </xf>
    <xf numFmtId="0" fontId="0" fillId="34" borderId="0" xfId="0" applyFill="1" applyAlignment="1">
      <alignment/>
    </xf>
    <xf numFmtId="0" fontId="4" fillId="32" borderId="0" xfId="0" applyFont="1" applyFill="1" applyAlignment="1">
      <alignment/>
    </xf>
    <xf numFmtId="0" fontId="0" fillId="33" borderId="10" xfId="0" applyFont="1" applyFill="1" applyBorder="1" applyAlignment="1">
      <alignment horizontal="center" vertical="center" wrapText="1"/>
    </xf>
    <xf numFmtId="0" fontId="8" fillId="32" borderId="0" xfId="0" applyFont="1" applyFill="1" applyAlignment="1">
      <alignment/>
    </xf>
    <xf numFmtId="0" fontId="0" fillId="0" borderId="10" xfId="0" applyBorder="1" applyAlignment="1">
      <alignment horizontal="center"/>
    </xf>
    <xf numFmtId="0" fontId="0" fillId="0" borderId="0" xfId="0" applyFill="1" applyAlignment="1">
      <alignment/>
    </xf>
    <xf numFmtId="0" fontId="2" fillId="0" borderId="0" xfId="0" applyFont="1" applyFill="1" applyAlignment="1">
      <alignment/>
    </xf>
    <xf numFmtId="0" fontId="0" fillId="35" borderId="0" xfId="0" applyFill="1" applyAlignment="1">
      <alignment/>
    </xf>
    <xf numFmtId="0" fontId="0" fillId="35" borderId="10" xfId="0" applyFill="1" applyBorder="1" applyAlignment="1">
      <alignment/>
    </xf>
    <xf numFmtId="0" fontId="0" fillId="35" borderId="10" xfId="0" applyFont="1" applyFill="1" applyBorder="1" applyAlignment="1">
      <alignment/>
    </xf>
    <xf numFmtId="0" fontId="0" fillId="35" borderId="0" xfId="0" applyFont="1" applyFill="1" applyAlignment="1">
      <alignment/>
    </xf>
    <xf numFmtId="0" fontId="3" fillId="35" borderId="0" xfId="0" applyFont="1" applyFill="1" applyAlignment="1">
      <alignment/>
    </xf>
    <xf numFmtId="0" fontId="0" fillId="0" borderId="10" xfId="0" applyBorder="1" applyAlignment="1">
      <alignment wrapText="1"/>
    </xf>
    <xf numFmtId="0" fontId="0" fillId="0" borderId="11" xfId="0" applyFont="1" applyBorder="1" applyAlignment="1">
      <alignment horizontal="center" vertical="center"/>
    </xf>
    <xf numFmtId="0" fontId="0" fillId="5" borderId="0" xfId="0" applyFill="1" applyAlignment="1">
      <alignment/>
    </xf>
    <xf numFmtId="0" fontId="2" fillId="5" borderId="0" xfId="0" applyFont="1" applyFill="1" applyAlignment="1">
      <alignment/>
    </xf>
    <xf numFmtId="0" fontId="4" fillId="5" borderId="0" xfId="0" applyFont="1" applyFill="1" applyAlignment="1">
      <alignment/>
    </xf>
    <xf numFmtId="0" fontId="0" fillId="5" borderId="10" xfId="0" applyFont="1" applyFill="1" applyBorder="1" applyAlignment="1">
      <alignment horizontal="center" vertical="center" wrapText="1"/>
    </xf>
    <xf numFmtId="0" fontId="0" fillId="5" borderId="10" xfId="0" applyFont="1" applyFill="1" applyBorder="1" applyAlignment="1">
      <alignment/>
    </xf>
    <xf numFmtId="0" fontId="0" fillId="5" borderId="10" xfId="0" applyFill="1" applyBorder="1" applyAlignment="1">
      <alignment/>
    </xf>
    <xf numFmtId="0" fontId="0" fillId="5" borderId="10" xfId="0" applyFont="1" applyFill="1" applyBorder="1" applyAlignment="1">
      <alignment/>
    </xf>
    <xf numFmtId="0" fontId="7" fillId="5" borderId="10" xfId="0" applyFont="1" applyFill="1" applyBorder="1" applyAlignment="1">
      <alignment horizontal="right" vertical="center" wrapText="1"/>
    </xf>
    <xf numFmtId="0" fontId="7" fillId="5" borderId="10" xfId="0" applyFont="1" applyFill="1" applyBorder="1" applyAlignment="1">
      <alignment horizontal="center" vertical="center" wrapText="1"/>
    </xf>
    <xf numFmtId="0" fontId="0" fillId="5" borderId="0" xfId="0" applyFont="1" applyFill="1" applyAlignment="1">
      <alignment/>
    </xf>
    <xf numFmtId="0" fontId="7" fillId="5" borderId="10" xfId="0" applyFont="1" applyFill="1" applyBorder="1" applyAlignment="1">
      <alignment horizontal="right" vertical="top" wrapText="1"/>
    </xf>
    <xf numFmtId="0" fontId="7" fillId="5" borderId="10" xfId="0" applyFont="1" applyFill="1" applyBorder="1" applyAlignment="1">
      <alignment horizontal="center" vertical="top" wrapText="1"/>
    </xf>
    <xf numFmtId="0" fontId="11" fillId="5" borderId="10" xfId="0" applyFont="1" applyFill="1" applyBorder="1" applyAlignment="1">
      <alignment horizontal="right"/>
    </xf>
    <xf numFmtId="0" fontId="11" fillId="5" borderId="10" xfId="0" applyFont="1" applyFill="1" applyBorder="1" applyAlignment="1">
      <alignment horizontal="center" vertical="center" wrapText="1"/>
    </xf>
    <xf numFmtId="49" fontId="7" fillId="5" borderId="10" xfId="0" applyNumberFormat="1" applyFont="1" applyFill="1" applyBorder="1" applyAlignment="1">
      <alignment horizontal="center" vertical="center" wrapText="1"/>
    </xf>
    <xf numFmtId="1" fontId="11" fillId="5" borderId="10" xfId="0" applyNumberFormat="1" applyFont="1" applyFill="1" applyBorder="1" applyAlignment="1">
      <alignment horizontal="center" vertical="center" wrapText="1"/>
    </xf>
    <xf numFmtId="0" fontId="3" fillId="5" borderId="0" xfId="0" applyFont="1" applyFill="1" applyAlignment="1">
      <alignment/>
    </xf>
    <xf numFmtId="0" fontId="0" fillId="36" borderId="10" xfId="0" applyFill="1" applyBorder="1" applyAlignment="1">
      <alignment/>
    </xf>
    <xf numFmtId="0" fontId="2" fillId="35" borderId="0" xfId="0" applyFont="1" applyFill="1" applyAlignment="1">
      <alignment/>
    </xf>
    <xf numFmtId="0" fontId="4" fillId="35" borderId="0" xfId="0" applyFont="1" applyFill="1" applyAlignment="1">
      <alignment/>
    </xf>
    <xf numFmtId="0" fontId="0" fillId="35" borderId="10" xfId="0" applyFont="1" applyFill="1" applyBorder="1" applyAlignment="1">
      <alignment horizontal="center" vertical="center" wrapText="1"/>
    </xf>
    <xf numFmtId="0" fontId="0" fillId="35" borderId="10" xfId="0" applyFont="1" applyFill="1" applyBorder="1" applyAlignment="1">
      <alignment/>
    </xf>
    <xf numFmtId="0" fontId="7" fillId="0" borderId="0" xfId="0" applyFont="1" applyBorder="1" applyAlignment="1">
      <alignment horizontal="right" vertical="center" wrapText="1"/>
    </xf>
    <xf numFmtId="0" fontId="7" fillId="0" borderId="0" xfId="0" applyFont="1" applyBorder="1" applyAlignment="1">
      <alignment horizontal="center" vertical="center" wrapText="1"/>
    </xf>
    <xf numFmtId="0" fontId="2" fillId="37" borderId="0" xfId="0" applyFont="1" applyFill="1" applyAlignment="1">
      <alignment/>
    </xf>
    <xf numFmtId="0" fontId="0" fillId="37" borderId="0" xfId="0" applyFill="1" applyAlignment="1">
      <alignment/>
    </xf>
    <xf numFmtId="0" fontId="4" fillId="37" borderId="0" xfId="0" applyFont="1" applyFill="1" applyAlignment="1">
      <alignment/>
    </xf>
    <xf numFmtId="0" fontId="0" fillId="37" borderId="16" xfId="0" applyFill="1" applyBorder="1" applyAlignment="1">
      <alignment/>
    </xf>
    <xf numFmtId="0" fontId="0" fillId="37" borderId="13" xfId="0" applyFill="1" applyBorder="1" applyAlignment="1">
      <alignment/>
    </xf>
    <xf numFmtId="0" fontId="0" fillId="37" borderId="30" xfId="0" applyFill="1" applyBorder="1" applyAlignment="1">
      <alignment/>
    </xf>
    <xf numFmtId="0" fontId="0" fillId="37" borderId="14" xfId="0" applyFill="1" applyBorder="1" applyAlignment="1">
      <alignment/>
    </xf>
    <xf numFmtId="0" fontId="0" fillId="37" borderId="31" xfId="0" applyFill="1" applyBorder="1" applyAlignment="1">
      <alignment/>
    </xf>
    <xf numFmtId="0" fontId="0" fillId="37" borderId="0" xfId="0" applyFill="1" applyBorder="1" applyAlignment="1">
      <alignment/>
    </xf>
    <xf numFmtId="0" fontId="0" fillId="37" borderId="32" xfId="0" applyFill="1" applyBorder="1" applyAlignment="1">
      <alignment/>
    </xf>
    <xf numFmtId="0" fontId="0" fillId="37" borderId="33" xfId="0" applyFill="1" applyBorder="1" applyAlignment="1">
      <alignment/>
    </xf>
    <xf numFmtId="0" fontId="0" fillId="37" borderId="34" xfId="0" applyFill="1" applyBorder="1" applyAlignment="1">
      <alignment/>
    </xf>
    <xf numFmtId="0" fontId="0" fillId="37" borderId="15" xfId="0" applyFill="1" applyBorder="1" applyAlignment="1">
      <alignment/>
    </xf>
    <xf numFmtId="0" fontId="0" fillId="37" borderId="35" xfId="0" applyFill="1" applyBorder="1" applyAlignment="1">
      <alignment/>
    </xf>
    <xf numFmtId="0" fontId="5" fillId="37" borderId="10" xfId="54" applyFill="1" applyBorder="1" applyAlignment="1">
      <alignment wrapText="1"/>
      <protection/>
    </xf>
    <xf numFmtId="0" fontId="0" fillId="37" borderId="10" xfId="0" applyFill="1" applyBorder="1" applyAlignment="1">
      <alignment/>
    </xf>
    <xf numFmtId="0" fontId="0" fillId="0" borderId="10" xfId="0" applyFill="1" applyBorder="1" applyAlignment="1">
      <alignment/>
    </xf>
    <xf numFmtId="0" fontId="2" fillId="36" borderId="15" xfId="0" applyFont="1" applyFill="1" applyBorder="1" applyAlignment="1">
      <alignment horizontal="center"/>
    </xf>
    <xf numFmtId="0" fontId="2" fillId="36" borderId="36" xfId="0" applyFont="1" applyFill="1" applyBorder="1" applyAlignment="1">
      <alignment horizontal="center"/>
    </xf>
    <xf numFmtId="0" fontId="0" fillId="36" borderId="11" xfId="0" applyFill="1" applyBorder="1" applyAlignment="1">
      <alignment vertical="center"/>
    </xf>
    <xf numFmtId="0" fontId="0" fillId="36" borderId="11" xfId="0" applyFill="1" applyBorder="1" applyAlignment="1">
      <alignment vertical="top" wrapText="1"/>
    </xf>
    <xf numFmtId="0" fontId="0" fillId="36" borderId="10" xfId="0" applyFill="1" applyBorder="1" applyAlignment="1">
      <alignment vertical="center" wrapText="1"/>
    </xf>
    <xf numFmtId="0" fontId="0" fillId="36" borderId="10" xfId="0" applyFill="1" applyBorder="1" applyAlignment="1">
      <alignment vertical="top" wrapText="1"/>
    </xf>
    <xf numFmtId="0" fontId="0" fillId="35" borderId="12" xfId="0" applyFill="1" applyBorder="1" applyAlignment="1">
      <alignment/>
    </xf>
    <xf numFmtId="0" fontId="0" fillId="35" borderId="37" xfId="0" applyFill="1" applyBorder="1" applyAlignment="1">
      <alignment/>
    </xf>
    <xf numFmtId="0" fontId="0" fillId="35" borderId="17" xfId="0" applyFill="1" applyBorder="1" applyAlignment="1">
      <alignment/>
    </xf>
    <xf numFmtId="0" fontId="0" fillId="35" borderId="13" xfId="0" applyFill="1" applyBorder="1" applyAlignment="1">
      <alignment/>
    </xf>
    <xf numFmtId="0" fontId="0" fillId="35" borderId="14" xfId="0" applyFill="1" applyBorder="1" applyAlignment="1">
      <alignment/>
    </xf>
    <xf numFmtId="0" fontId="0" fillId="35" borderId="17" xfId="0" applyFill="1" applyBorder="1" applyAlignment="1">
      <alignment vertical="center"/>
    </xf>
    <xf numFmtId="0" fontId="0" fillId="35" borderId="38" xfId="0" applyFill="1" applyBorder="1" applyAlignment="1">
      <alignment vertical="center" wrapText="1"/>
    </xf>
    <xf numFmtId="0" fontId="0" fillId="35" borderId="39" xfId="0" applyFill="1" applyBorder="1" applyAlignment="1">
      <alignment/>
    </xf>
    <xf numFmtId="0" fontId="0" fillId="35" borderId="40" xfId="0" applyFill="1" applyBorder="1" applyAlignment="1">
      <alignment/>
    </xf>
    <xf numFmtId="0" fontId="0" fillId="35" borderId="10" xfId="0" applyFill="1" applyBorder="1" applyAlignment="1">
      <alignment vertical="center" wrapText="1"/>
    </xf>
    <xf numFmtId="0" fontId="0" fillId="35" borderId="38" xfId="0" applyFill="1" applyBorder="1" applyAlignment="1">
      <alignment/>
    </xf>
    <xf numFmtId="0" fontId="0" fillId="35" borderId="13" xfId="0" applyFill="1" applyBorder="1" applyAlignment="1">
      <alignment vertical="center" wrapText="1"/>
    </xf>
    <xf numFmtId="0" fontId="0" fillId="35" borderId="40" xfId="0" applyFill="1" applyBorder="1" applyAlignment="1">
      <alignment vertical="center" wrapText="1"/>
    </xf>
    <xf numFmtId="0" fontId="0" fillId="35" borderId="10" xfId="0" applyFill="1" applyBorder="1" applyAlignment="1">
      <alignment vertical="center"/>
    </xf>
    <xf numFmtId="0" fontId="0" fillId="0" borderId="1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0" fillId="32" borderId="0" xfId="0" applyFill="1" applyAlignment="1">
      <alignment horizontal="center"/>
    </xf>
    <xf numFmtId="0" fontId="0" fillId="0" borderId="24" xfId="0" applyBorder="1" applyAlignment="1">
      <alignment/>
    </xf>
    <xf numFmtId="0" fontId="5" fillId="0" borderId="41" xfId="0" applyFont="1" applyBorder="1" applyAlignment="1">
      <alignment/>
    </xf>
    <xf numFmtId="0" fontId="5" fillId="0" borderId="20" xfId="0" applyFont="1" applyBorder="1" applyAlignment="1">
      <alignment/>
    </xf>
    <xf numFmtId="0" fontId="0" fillId="10" borderId="0" xfId="0" applyFill="1" applyAlignment="1">
      <alignment/>
    </xf>
    <xf numFmtId="0" fontId="2" fillId="10" borderId="0" xfId="0" applyFont="1" applyFill="1" applyAlignment="1">
      <alignment/>
    </xf>
    <xf numFmtId="0" fontId="4" fillId="10" borderId="0" xfId="0" applyFont="1" applyFill="1" applyAlignment="1">
      <alignment/>
    </xf>
    <xf numFmtId="0" fontId="0" fillId="10" borderId="10" xfId="0" applyFont="1" applyFill="1" applyBorder="1" applyAlignment="1">
      <alignment horizontal="center" vertical="center" wrapText="1"/>
    </xf>
    <xf numFmtId="0" fontId="0" fillId="10" borderId="10" xfId="0" applyFont="1" applyFill="1" applyBorder="1" applyAlignment="1">
      <alignment/>
    </xf>
    <xf numFmtId="0" fontId="0" fillId="10" borderId="10" xfId="0" applyFill="1" applyBorder="1" applyAlignment="1">
      <alignment/>
    </xf>
    <xf numFmtId="0" fontId="0" fillId="10" borderId="10" xfId="0" applyFont="1" applyFill="1" applyBorder="1" applyAlignment="1">
      <alignment horizontal="center"/>
    </xf>
    <xf numFmtId="0" fontId="7" fillId="10" borderId="10" xfId="0" applyFont="1" applyFill="1" applyBorder="1" applyAlignment="1">
      <alignment horizontal="center" vertical="center" wrapText="1"/>
    </xf>
    <xf numFmtId="0" fontId="0" fillId="10" borderId="10" xfId="0" applyFont="1" applyFill="1" applyBorder="1" applyAlignment="1">
      <alignment/>
    </xf>
    <xf numFmtId="0" fontId="7" fillId="10" borderId="10" xfId="0" applyFont="1" applyFill="1" applyBorder="1" applyAlignment="1">
      <alignment horizontal="center" vertical="top" wrapText="1"/>
    </xf>
    <xf numFmtId="0" fontId="11" fillId="10" borderId="10" xfId="0" applyFont="1" applyFill="1" applyBorder="1" applyAlignment="1">
      <alignment horizontal="center"/>
    </xf>
    <xf numFmtId="0" fontId="11" fillId="10" borderId="10" xfId="0" applyFont="1" applyFill="1" applyBorder="1" applyAlignment="1">
      <alignment horizontal="center" vertical="center" wrapText="1"/>
    </xf>
    <xf numFmtId="49" fontId="7" fillId="10" borderId="10" xfId="0" applyNumberFormat="1" applyFont="1" applyFill="1" applyBorder="1" applyAlignment="1">
      <alignment horizontal="center" vertical="center" wrapText="1"/>
    </xf>
    <xf numFmtId="1" fontId="11" fillId="10" borderId="10" xfId="0" applyNumberFormat="1" applyFont="1" applyFill="1" applyBorder="1" applyAlignment="1">
      <alignment horizontal="center" vertical="center" wrapText="1"/>
    </xf>
    <xf numFmtId="0" fontId="0" fillId="10" borderId="10" xfId="0" applyFill="1" applyBorder="1" applyAlignment="1">
      <alignment horizontal="center"/>
    </xf>
    <xf numFmtId="0" fontId="3" fillId="10" borderId="0" xfId="0" applyFont="1" applyFill="1" applyAlignment="1">
      <alignment/>
    </xf>
    <xf numFmtId="0" fontId="7" fillId="10" borderId="10" xfId="0" applyFont="1" applyFill="1" applyBorder="1" applyAlignment="1">
      <alignment horizontal="right" vertical="center" wrapText="1"/>
    </xf>
    <xf numFmtId="0" fontId="0" fillId="10" borderId="10" xfId="0" applyFill="1" applyBorder="1" applyAlignment="1">
      <alignment horizontal="center" vertical="center" wrapText="1"/>
    </xf>
    <xf numFmtId="0" fontId="0" fillId="10" borderId="29" xfId="0" applyFill="1" applyBorder="1" applyAlignment="1">
      <alignment horizontal="center"/>
    </xf>
    <xf numFmtId="0" fontId="0" fillId="10" borderId="11" xfId="0" applyFill="1" applyBorder="1" applyAlignment="1">
      <alignment horizontal="center"/>
    </xf>
    <xf numFmtId="0" fontId="0" fillId="35" borderId="11" xfId="0" applyFont="1" applyFill="1" applyBorder="1" applyAlignment="1">
      <alignment horizontal="center" vertical="center" wrapText="1"/>
    </xf>
    <xf numFmtId="0" fontId="0" fillId="10" borderId="29" xfId="0" applyFill="1" applyBorder="1" applyAlignment="1">
      <alignment/>
    </xf>
    <xf numFmtId="0" fontId="0" fillId="10" borderId="11" xfId="0" applyFill="1" applyBorder="1" applyAlignment="1">
      <alignment/>
    </xf>
    <xf numFmtId="0" fontId="0" fillId="35" borderId="42" xfId="0" applyFont="1" applyFill="1" applyBorder="1" applyAlignment="1">
      <alignment horizontal="center" vertical="center" wrapText="1"/>
    </xf>
    <xf numFmtId="0" fontId="0" fillId="33" borderId="10" xfId="0" applyFont="1" applyFill="1" applyBorder="1" applyAlignment="1">
      <alignment horizontal="center" vertical="center"/>
    </xf>
    <xf numFmtId="0" fontId="23" fillId="0" borderId="0" xfId="0" applyFont="1" applyFill="1" applyBorder="1" applyAlignment="1">
      <alignment horizontal="center" wrapText="1"/>
    </xf>
    <xf numFmtId="49" fontId="23" fillId="0" borderId="0" xfId="0" applyNumberFormat="1" applyFont="1" applyBorder="1" applyAlignment="1">
      <alignment horizontal="left" wrapText="1"/>
    </xf>
    <xf numFmtId="0" fontId="23" fillId="0" borderId="0" xfId="0" applyFont="1" applyFill="1" applyBorder="1" applyAlignment="1">
      <alignment horizontal="left" vertical="top" wrapText="1"/>
    </xf>
    <xf numFmtId="0" fontId="23" fillId="0" borderId="0" xfId="0" applyFont="1" applyFill="1" applyBorder="1" applyAlignment="1">
      <alignment horizontal="center" vertical="top" wrapText="1"/>
    </xf>
    <xf numFmtId="0" fontId="0" fillId="0" borderId="0" xfId="0" applyBorder="1" applyAlignment="1">
      <alignment/>
    </xf>
    <xf numFmtId="0" fontId="23" fillId="0" borderId="0" xfId="0" applyFont="1" applyBorder="1" applyAlignment="1">
      <alignment horizontal="left"/>
    </xf>
    <xf numFmtId="0" fontId="23" fillId="0" borderId="0" xfId="0" applyFont="1" applyFill="1" applyBorder="1" applyAlignment="1">
      <alignment horizontal="center" vertical="center" wrapText="1"/>
    </xf>
    <xf numFmtId="0" fontId="0" fillId="4" borderId="0" xfId="0" applyFill="1" applyAlignment="1">
      <alignment/>
    </xf>
    <xf numFmtId="0" fontId="10" fillId="4" borderId="10" xfId="55" applyFont="1" applyFill="1" applyBorder="1" applyAlignment="1">
      <alignment horizontal="center" vertical="center" wrapText="1"/>
      <protection/>
    </xf>
    <xf numFmtId="0" fontId="23" fillId="4" borderId="10" xfId="0" applyFont="1" applyFill="1" applyBorder="1" applyAlignment="1">
      <alignment horizontal="center" vertical="center"/>
    </xf>
    <xf numFmtId="0" fontId="23" fillId="4" borderId="10" xfId="0" applyFont="1" applyFill="1" applyBorder="1" applyAlignment="1">
      <alignment horizontal="left"/>
    </xf>
    <xf numFmtId="0" fontId="23" fillId="4" borderId="10" xfId="0" applyFont="1" applyFill="1" applyBorder="1" applyAlignment="1">
      <alignment horizontal="center"/>
    </xf>
    <xf numFmtId="0" fontId="10" fillId="4" borderId="10" xfId="55" applyFont="1" applyFill="1" applyBorder="1" applyAlignment="1">
      <alignment/>
      <protection/>
    </xf>
    <xf numFmtId="0" fontId="5" fillId="4" borderId="10" xfId="55" applyFill="1" applyBorder="1" applyAlignment="1">
      <alignment/>
      <protection/>
    </xf>
    <xf numFmtId="0" fontId="23" fillId="4" borderId="10" xfId="0" applyFont="1" applyFill="1" applyBorder="1" applyAlignment="1">
      <alignment horizontal="left" vertical="center" wrapText="1"/>
    </xf>
    <xf numFmtId="49" fontId="23" fillId="4" borderId="10" xfId="0" applyNumberFormat="1" applyFont="1" applyFill="1" applyBorder="1" applyAlignment="1">
      <alignment horizontal="left"/>
    </xf>
    <xf numFmtId="0" fontId="23" fillId="4" borderId="10" xfId="0" applyFont="1" applyFill="1" applyBorder="1" applyAlignment="1">
      <alignment horizontal="center" wrapText="1"/>
    </xf>
    <xf numFmtId="49" fontId="23" fillId="4" borderId="10" xfId="0" applyNumberFormat="1" applyFont="1" applyFill="1" applyBorder="1" applyAlignment="1">
      <alignment horizontal="left" wrapText="1"/>
    </xf>
    <xf numFmtId="0" fontId="23" fillId="4" borderId="10" xfId="0" applyFont="1" applyFill="1" applyBorder="1" applyAlignment="1">
      <alignment horizontal="center" vertical="center" wrapText="1"/>
    </xf>
    <xf numFmtId="0" fontId="0" fillId="4" borderId="10" xfId="0" applyFill="1" applyBorder="1" applyAlignment="1">
      <alignment/>
    </xf>
    <xf numFmtId="0" fontId="24" fillId="4" borderId="10" xfId="0" applyFont="1" applyFill="1" applyBorder="1" applyAlignment="1">
      <alignment horizontal="left" vertical="top"/>
    </xf>
    <xf numFmtId="49" fontId="23" fillId="4" borderId="10" xfId="0" applyNumberFormat="1" applyFont="1" applyFill="1" applyBorder="1" applyAlignment="1">
      <alignment horizontal="left" vertical="top"/>
    </xf>
    <xf numFmtId="0" fontId="23" fillId="4" borderId="10" xfId="0" applyFont="1" applyFill="1" applyBorder="1" applyAlignment="1">
      <alignment horizontal="center" vertical="top"/>
    </xf>
    <xf numFmtId="0" fontId="0" fillId="4" borderId="10" xfId="0" applyFill="1" applyBorder="1" applyAlignment="1">
      <alignment horizontal="center"/>
    </xf>
    <xf numFmtId="49" fontId="24" fillId="4" borderId="10" xfId="33" applyNumberFormat="1" applyFont="1" applyFill="1" applyBorder="1" applyAlignment="1" applyProtection="1">
      <alignment horizontal="left" vertical="center" wrapText="1"/>
      <protection/>
    </xf>
    <xf numFmtId="0" fontId="24" fillId="4" borderId="10" xfId="33" applyNumberFormat="1" applyFont="1" applyFill="1" applyBorder="1" applyAlignment="1" applyProtection="1">
      <alignment horizontal="center" vertical="center" wrapText="1"/>
      <protection/>
    </xf>
    <xf numFmtId="0" fontId="24" fillId="4" borderId="10" xfId="33" applyNumberFormat="1" applyFont="1" applyFill="1" applyBorder="1" applyAlignment="1" applyProtection="1">
      <alignment horizontal="left" vertical="justify" wrapText="1"/>
      <protection/>
    </xf>
    <xf numFmtId="0" fontId="24" fillId="4" borderId="10" xfId="33" applyNumberFormat="1" applyFont="1" applyFill="1" applyBorder="1" applyAlignment="1" applyProtection="1">
      <alignment horizontal="center" vertical="justify" wrapText="1"/>
      <protection/>
    </xf>
    <xf numFmtId="0" fontId="23" fillId="4" borderId="10" xfId="0" applyFont="1" applyFill="1" applyBorder="1" applyAlignment="1">
      <alignment horizontal="left" vertical="top" wrapText="1"/>
    </xf>
    <xf numFmtId="0" fontId="23" fillId="4" borderId="10" xfId="0" applyFont="1" applyFill="1" applyBorder="1" applyAlignment="1">
      <alignment horizontal="center" vertical="top" wrapText="1"/>
    </xf>
    <xf numFmtId="0" fontId="2" fillId="4" borderId="0" xfId="0" applyFont="1" applyFill="1" applyAlignment="1">
      <alignment/>
    </xf>
    <xf numFmtId="0" fontId="0" fillId="4" borderId="0" xfId="0" applyFont="1" applyFill="1" applyAlignment="1">
      <alignment/>
    </xf>
    <xf numFmtId="0" fontId="2" fillId="38" borderId="0" xfId="0" applyFont="1" applyFill="1" applyAlignment="1">
      <alignment/>
    </xf>
    <xf numFmtId="0" fontId="0" fillId="38" borderId="0" xfId="0" applyFont="1" applyFill="1" applyAlignment="1">
      <alignment/>
    </xf>
    <xf numFmtId="0" fontId="0" fillId="38" borderId="0" xfId="0" applyFill="1" applyAlignment="1">
      <alignment/>
    </xf>
    <xf numFmtId="0" fontId="10" fillId="38" borderId="10" xfId="55" applyFont="1" applyFill="1" applyBorder="1" applyAlignment="1">
      <alignment horizontal="center" vertical="center" wrapText="1"/>
      <protection/>
    </xf>
    <xf numFmtId="0" fontId="5" fillId="38" borderId="10" xfId="55" applyFill="1" applyBorder="1" applyAlignment="1">
      <alignment horizontal="center"/>
      <protection/>
    </xf>
    <xf numFmtId="0" fontId="5" fillId="38" borderId="10" xfId="55" applyFont="1" applyFill="1" applyBorder="1">
      <alignment/>
      <protection/>
    </xf>
    <xf numFmtId="0" fontId="5" fillId="38" borderId="10" xfId="55" applyFill="1" applyBorder="1">
      <alignment/>
      <protection/>
    </xf>
    <xf numFmtId="0" fontId="5" fillId="38" borderId="10" xfId="55" applyFill="1" applyBorder="1" applyAlignment="1">
      <alignment horizontal="right"/>
      <protection/>
    </xf>
    <xf numFmtId="0" fontId="5" fillId="38" borderId="10" xfId="55" applyFont="1" applyFill="1" applyBorder="1" applyAlignment="1">
      <alignment horizontal="center"/>
      <protection/>
    </xf>
    <xf numFmtId="0" fontId="10" fillId="38" borderId="10" xfId="55" applyFont="1" applyFill="1" applyBorder="1" applyAlignment="1">
      <alignment horizontal="center"/>
      <protection/>
    </xf>
    <xf numFmtId="0" fontId="0" fillId="38" borderId="10" xfId="0" applyFill="1" applyBorder="1" applyAlignment="1">
      <alignment horizontal="center"/>
    </xf>
    <xf numFmtId="0" fontId="0" fillId="38" borderId="10" xfId="0" applyFill="1" applyBorder="1" applyAlignment="1">
      <alignment/>
    </xf>
    <xf numFmtId="0" fontId="0" fillId="38" borderId="10" xfId="0" applyFill="1" applyBorder="1" applyAlignment="1">
      <alignment horizontal="right"/>
    </xf>
    <xf numFmtId="0" fontId="0" fillId="38" borderId="10" xfId="0" applyFont="1" applyFill="1" applyBorder="1" applyAlignment="1">
      <alignment horizontal="center"/>
    </xf>
    <xf numFmtId="0" fontId="0" fillId="38" borderId="10" xfId="0" applyFill="1" applyBorder="1" applyAlignment="1">
      <alignment horizontal="center" vertical="center"/>
    </xf>
    <xf numFmtId="0" fontId="5" fillId="38" borderId="10" xfId="0" applyFont="1" applyFill="1" applyBorder="1" applyAlignment="1">
      <alignment/>
    </xf>
    <xf numFmtId="0" fontId="0" fillId="38" borderId="10" xfId="0" applyFont="1" applyFill="1" applyBorder="1" applyAlignment="1">
      <alignment horizontal="right" wrapText="1"/>
    </xf>
    <xf numFmtId="0" fontId="0" fillId="38" borderId="10" xfId="0" applyFont="1" applyFill="1" applyBorder="1" applyAlignment="1">
      <alignment horizontal="center" wrapText="1"/>
    </xf>
    <xf numFmtId="0" fontId="0" fillId="38" borderId="10" xfId="0" applyFill="1" applyBorder="1" applyAlignment="1">
      <alignment horizontal="left" wrapText="1"/>
    </xf>
    <xf numFmtId="0" fontId="0" fillId="33" borderId="10" xfId="0" applyFill="1" applyBorder="1" applyAlignment="1">
      <alignment/>
    </xf>
    <xf numFmtId="0" fontId="0" fillId="33" borderId="0" xfId="0" applyFill="1" applyAlignment="1">
      <alignment/>
    </xf>
    <xf numFmtId="0" fontId="0" fillId="0" borderId="11" xfId="0" applyFont="1" applyBorder="1" applyAlignment="1">
      <alignment/>
    </xf>
    <xf numFmtId="0" fontId="0" fillId="0" borderId="10" xfId="0" applyFont="1" applyBorder="1" applyAlignment="1">
      <alignment/>
    </xf>
    <xf numFmtId="190" fontId="0" fillId="0" borderId="10" xfId="0" applyNumberFormat="1" applyFont="1" applyBorder="1" applyAlignment="1">
      <alignment/>
    </xf>
    <xf numFmtId="0" fontId="2" fillId="33" borderId="43" xfId="0" applyFont="1" applyFill="1" applyBorder="1" applyAlignment="1">
      <alignment/>
    </xf>
    <xf numFmtId="0" fontId="10" fillId="0" borderId="4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6" xfId="0" applyFont="1" applyBorder="1" applyAlignment="1">
      <alignment horizontal="center" vertical="center" wrapText="1"/>
    </xf>
    <xf numFmtId="0" fontId="5" fillId="0" borderId="45" xfId="0" applyFont="1" applyBorder="1" applyAlignment="1">
      <alignment/>
    </xf>
    <xf numFmtId="0" fontId="10" fillId="0" borderId="46" xfId="0" applyFont="1" applyBorder="1" applyAlignment="1">
      <alignment horizontal="center" vertical="center" wrapText="1"/>
    </xf>
    <xf numFmtId="0" fontId="5" fillId="0" borderId="11" xfId="0" applyFont="1" applyBorder="1" applyAlignment="1">
      <alignment/>
    </xf>
    <xf numFmtId="0" fontId="2" fillId="3" borderId="29" xfId="0" applyFont="1" applyFill="1" applyBorder="1" applyAlignment="1">
      <alignment horizontal="center"/>
    </xf>
    <xf numFmtId="0" fontId="0" fillId="3" borderId="0" xfId="0" applyFill="1" applyAlignment="1">
      <alignment/>
    </xf>
    <xf numFmtId="0" fontId="0" fillId="3" borderId="39" xfId="0" applyFill="1" applyBorder="1" applyAlignment="1">
      <alignment horizontal="center" vertical="top"/>
    </xf>
    <xf numFmtId="14" fontId="19" fillId="3" borderId="12" xfId="0" applyNumberFormat="1" applyFont="1" applyFill="1" applyBorder="1" applyAlignment="1">
      <alignment horizontal="center" vertical="top"/>
    </xf>
    <xf numFmtId="0" fontId="0" fillId="3" borderId="37" xfId="0" applyFill="1" applyBorder="1" applyAlignment="1">
      <alignment vertical="top" wrapText="1"/>
    </xf>
    <xf numFmtId="0" fontId="0" fillId="3" borderId="40" xfId="0" applyFill="1" applyBorder="1" applyAlignment="1">
      <alignment vertical="top"/>
    </xf>
    <xf numFmtId="14" fontId="19" fillId="3" borderId="10" xfId="0" applyNumberFormat="1" applyFont="1" applyFill="1" applyBorder="1" applyAlignment="1">
      <alignment horizontal="center" vertical="top"/>
    </xf>
    <xf numFmtId="0" fontId="0" fillId="3" borderId="17" xfId="0" applyFill="1" applyBorder="1" applyAlignment="1">
      <alignment vertical="top" wrapText="1"/>
    </xf>
    <xf numFmtId="0" fontId="0" fillId="3" borderId="10" xfId="0" applyFill="1" applyBorder="1" applyAlignment="1">
      <alignment vertical="top" wrapText="1"/>
    </xf>
    <xf numFmtId="0" fontId="0" fillId="3" borderId="17" xfId="0" applyFill="1" applyBorder="1" applyAlignment="1">
      <alignment vertical="top"/>
    </xf>
    <xf numFmtId="0" fontId="19" fillId="3" borderId="10" xfId="0" applyFont="1" applyFill="1" applyBorder="1" applyAlignment="1">
      <alignment vertical="center" wrapText="1"/>
    </xf>
    <xf numFmtId="0" fontId="0" fillId="3" borderId="29" xfId="0" applyFill="1" applyBorder="1" applyAlignment="1">
      <alignment vertical="top" wrapText="1"/>
    </xf>
    <xf numFmtId="0" fontId="0" fillId="3" borderId="47" xfId="0" applyFill="1" applyBorder="1" applyAlignment="1">
      <alignment vertical="top"/>
    </xf>
    <xf numFmtId="0" fontId="19" fillId="3" borderId="13" xfId="0" applyFont="1" applyFill="1" applyBorder="1" applyAlignment="1">
      <alignment vertical="center" wrapText="1"/>
    </xf>
    <xf numFmtId="17" fontId="0" fillId="3" borderId="13" xfId="0" applyNumberFormat="1" applyFill="1" applyBorder="1" applyAlignment="1">
      <alignment vertical="top" wrapText="1"/>
    </xf>
    <xf numFmtId="0" fontId="0" fillId="3" borderId="14" xfId="0" applyFill="1" applyBorder="1" applyAlignment="1">
      <alignment vertical="top"/>
    </xf>
    <xf numFmtId="0" fontId="0" fillId="3" borderId="39" xfId="0" applyFill="1" applyBorder="1" applyAlignment="1">
      <alignment vertical="top"/>
    </xf>
    <xf numFmtId="14" fontId="19" fillId="3" borderId="12" xfId="0" applyNumberFormat="1" applyFont="1" applyFill="1" applyBorder="1" applyAlignment="1">
      <alignment/>
    </xf>
    <xf numFmtId="14" fontId="19" fillId="3" borderId="0" xfId="0" applyNumberFormat="1" applyFont="1" applyFill="1" applyBorder="1" applyAlignment="1">
      <alignment/>
    </xf>
    <xf numFmtId="0" fontId="0" fillId="3" borderId="38" xfId="0" applyFill="1" applyBorder="1" applyAlignment="1">
      <alignment vertical="top"/>
    </xf>
    <xf numFmtId="0" fontId="0" fillId="3" borderId="13" xfId="0" applyFill="1" applyBorder="1" applyAlignment="1">
      <alignment vertical="top" wrapText="1"/>
    </xf>
    <xf numFmtId="0" fontId="0" fillId="3" borderId="41" xfId="0" applyFill="1" applyBorder="1" applyAlignment="1">
      <alignment vertical="top"/>
    </xf>
    <xf numFmtId="0" fontId="0" fillId="3" borderId="20" xfId="0" applyFill="1" applyBorder="1" applyAlignment="1">
      <alignment vertical="top"/>
    </xf>
    <xf numFmtId="0" fontId="20" fillId="3" borderId="10" xfId="0" applyFont="1" applyFill="1" applyBorder="1" applyAlignment="1">
      <alignment/>
    </xf>
    <xf numFmtId="0" fontId="0" fillId="3" borderId="16" xfId="0" applyFill="1" applyBorder="1" applyAlignment="1">
      <alignment vertical="top"/>
    </xf>
    <xf numFmtId="0" fontId="0" fillId="3" borderId="48" xfId="0" applyFill="1" applyBorder="1" applyAlignment="1">
      <alignment horizontal="center" vertical="top"/>
    </xf>
    <xf numFmtId="14" fontId="19" fillId="3" borderId="11" xfId="0" applyNumberFormat="1" applyFont="1" applyFill="1" applyBorder="1" applyAlignment="1">
      <alignment horizontal="center" vertical="top"/>
    </xf>
    <xf numFmtId="0" fontId="0" fillId="3" borderId="49" xfId="0" applyFill="1" applyBorder="1" applyAlignment="1">
      <alignment vertical="top" wrapText="1"/>
    </xf>
    <xf numFmtId="0" fontId="0" fillId="3" borderId="48" xfId="0" applyFill="1" applyBorder="1" applyAlignment="1">
      <alignment horizontal="center" vertical="center" wrapText="1"/>
    </xf>
    <xf numFmtId="14" fontId="19" fillId="3" borderId="10" xfId="0" applyNumberFormat="1" applyFont="1" applyFill="1" applyBorder="1" applyAlignment="1">
      <alignment horizontal="left" vertical="center"/>
    </xf>
    <xf numFmtId="0" fontId="19" fillId="3" borderId="10" xfId="0" applyFont="1" applyFill="1" applyBorder="1" applyAlignment="1">
      <alignment vertical="center"/>
    </xf>
    <xf numFmtId="0" fontId="0" fillId="3" borderId="40" xfId="0" applyFill="1" applyBorder="1" applyAlignment="1">
      <alignment vertical="top" wrapText="1"/>
    </xf>
    <xf numFmtId="0" fontId="0" fillId="3" borderId="10" xfId="0" applyFill="1" applyBorder="1" applyAlignment="1">
      <alignment vertical="top"/>
    </xf>
    <xf numFmtId="0" fontId="0" fillId="3" borderId="38" xfId="0" applyFill="1" applyBorder="1" applyAlignment="1">
      <alignment vertical="top" wrapText="1"/>
    </xf>
    <xf numFmtId="0" fontId="0" fillId="3" borderId="13" xfId="0" applyFill="1" applyBorder="1" applyAlignment="1">
      <alignment vertical="top"/>
    </xf>
    <xf numFmtId="0" fontId="2" fillId="38" borderId="29" xfId="0" applyFont="1" applyFill="1" applyBorder="1" applyAlignment="1">
      <alignment horizontal="center"/>
    </xf>
    <xf numFmtId="0" fontId="0" fillId="38" borderId="12" xfId="0" applyFill="1" applyBorder="1" applyAlignment="1">
      <alignment/>
    </xf>
    <xf numFmtId="0" fontId="0" fillId="38" borderId="37" xfId="0" applyFill="1" applyBorder="1" applyAlignment="1">
      <alignment/>
    </xf>
    <xf numFmtId="14" fontId="0" fillId="38" borderId="10" xfId="0" applyNumberFormat="1" applyFill="1" applyBorder="1" applyAlignment="1">
      <alignment/>
    </xf>
    <xf numFmtId="0" fontId="0" fillId="38" borderId="17" xfId="0" applyFill="1" applyBorder="1" applyAlignment="1">
      <alignment/>
    </xf>
    <xf numFmtId="0" fontId="0" fillId="38" borderId="13" xfId="0" applyFill="1" applyBorder="1" applyAlignment="1">
      <alignment/>
    </xf>
    <xf numFmtId="14" fontId="0" fillId="38" borderId="13" xfId="0" applyNumberFormat="1" applyFill="1" applyBorder="1" applyAlignment="1">
      <alignment/>
    </xf>
    <xf numFmtId="0" fontId="0" fillId="38" borderId="14" xfId="0" applyFill="1" applyBorder="1" applyAlignment="1">
      <alignment/>
    </xf>
    <xf numFmtId="16" fontId="0" fillId="38" borderId="10" xfId="0" applyNumberFormat="1" applyFill="1" applyBorder="1" applyAlignment="1">
      <alignment/>
    </xf>
    <xf numFmtId="0" fontId="0" fillId="38" borderId="29" xfId="0" applyFill="1" applyBorder="1" applyAlignment="1">
      <alignment/>
    </xf>
    <xf numFmtId="0" fontId="0" fillId="38" borderId="47" xfId="0" applyFill="1" applyBorder="1" applyAlignment="1">
      <alignment/>
    </xf>
    <xf numFmtId="0" fontId="0" fillId="38" borderId="17" xfId="0" applyFill="1" applyBorder="1" applyAlignment="1">
      <alignment vertical="center"/>
    </xf>
    <xf numFmtId="0" fontId="0" fillId="38" borderId="38" xfId="0" applyFill="1" applyBorder="1" applyAlignment="1">
      <alignment vertical="center" wrapText="1"/>
    </xf>
    <xf numFmtId="0" fontId="0" fillId="37" borderId="39" xfId="0" applyFill="1" applyBorder="1" applyAlignment="1">
      <alignment/>
    </xf>
    <xf numFmtId="14" fontId="0" fillId="37" borderId="12" xfId="0" applyNumberFormat="1" applyFill="1" applyBorder="1" applyAlignment="1">
      <alignment horizontal="left"/>
    </xf>
    <xf numFmtId="0" fontId="0" fillId="37" borderId="37" xfId="0" applyFill="1" applyBorder="1" applyAlignment="1">
      <alignment/>
    </xf>
    <xf numFmtId="0" fontId="0" fillId="37" borderId="40" xfId="0" applyFill="1" applyBorder="1" applyAlignment="1">
      <alignment/>
    </xf>
    <xf numFmtId="0" fontId="0" fillId="37" borderId="17" xfId="0" applyFill="1" applyBorder="1" applyAlignment="1">
      <alignment/>
    </xf>
    <xf numFmtId="0" fontId="0" fillId="37" borderId="10" xfId="0" applyFill="1" applyBorder="1" applyAlignment="1">
      <alignment vertical="center" wrapText="1"/>
    </xf>
    <xf numFmtId="0" fontId="0" fillId="37" borderId="29" xfId="0" applyFill="1" applyBorder="1" applyAlignment="1">
      <alignment vertical="center" wrapText="1"/>
    </xf>
    <xf numFmtId="0" fontId="0" fillId="37" borderId="47" xfId="0" applyFill="1" applyBorder="1" applyAlignment="1">
      <alignment/>
    </xf>
    <xf numFmtId="0" fontId="0" fillId="37" borderId="38" xfId="0" applyFill="1" applyBorder="1" applyAlignment="1">
      <alignment/>
    </xf>
    <xf numFmtId="17" fontId="0" fillId="37" borderId="13" xfId="0" applyNumberFormat="1" applyFill="1" applyBorder="1" applyAlignment="1">
      <alignment/>
    </xf>
    <xf numFmtId="0" fontId="0" fillId="37" borderId="12" xfId="0" applyFill="1" applyBorder="1" applyAlignment="1">
      <alignment/>
    </xf>
    <xf numFmtId="0" fontId="0" fillId="37" borderId="13" xfId="0" applyFill="1" applyBorder="1" applyAlignment="1">
      <alignment vertical="center" wrapText="1"/>
    </xf>
    <xf numFmtId="0" fontId="0" fillId="37" borderId="40" xfId="0" applyFill="1" applyBorder="1" applyAlignment="1">
      <alignment wrapText="1"/>
    </xf>
    <xf numFmtId="0" fontId="0" fillId="37" borderId="40" xfId="0" applyFill="1" applyBorder="1" applyAlignment="1">
      <alignment vertical="center" wrapText="1"/>
    </xf>
    <xf numFmtId="0" fontId="0" fillId="37" borderId="10" xfId="0" applyFill="1" applyBorder="1" applyAlignment="1">
      <alignment vertical="center"/>
    </xf>
    <xf numFmtId="0" fontId="0" fillId="37" borderId="17" xfId="0" applyFill="1" applyBorder="1" applyAlignment="1">
      <alignment vertical="center"/>
    </xf>
    <xf numFmtId="0" fontId="0" fillId="37" borderId="38" xfId="0" applyFill="1" applyBorder="1" applyAlignment="1">
      <alignment vertical="center" wrapText="1"/>
    </xf>
    <xf numFmtId="0" fontId="0" fillId="33" borderId="39" xfId="0" applyFill="1" applyBorder="1" applyAlignment="1">
      <alignment horizontal="center" vertical="top"/>
    </xf>
    <xf numFmtId="14" fontId="19" fillId="33" borderId="12" xfId="0" applyNumberFormat="1" applyFont="1" applyFill="1" applyBorder="1" applyAlignment="1">
      <alignment horizontal="center" vertical="top"/>
    </xf>
    <xf numFmtId="0" fontId="0" fillId="33" borderId="37" xfId="0" applyFill="1" applyBorder="1" applyAlignment="1">
      <alignment vertical="top" wrapText="1"/>
    </xf>
    <xf numFmtId="0" fontId="0" fillId="33" borderId="40" xfId="0" applyFill="1" applyBorder="1" applyAlignment="1">
      <alignment vertical="top"/>
    </xf>
    <xf numFmtId="14" fontId="19" fillId="33" borderId="10" xfId="0" applyNumberFormat="1" applyFont="1" applyFill="1" applyBorder="1" applyAlignment="1">
      <alignment horizontal="center" vertical="top"/>
    </xf>
    <xf numFmtId="0" fontId="0" fillId="33" borderId="17" xfId="0" applyFill="1" applyBorder="1" applyAlignment="1">
      <alignment vertical="top" wrapText="1"/>
    </xf>
    <xf numFmtId="0" fontId="0" fillId="33" borderId="10" xfId="0" applyFill="1" applyBorder="1" applyAlignment="1">
      <alignment vertical="top" wrapText="1"/>
    </xf>
    <xf numFmtId="0" fontId="0" fillId="33" borderId="17" xfId="0" applyFill="1" applyBorder="1" applyAlignment="1">
      <alignment vertical="top"/>
    </xf>
    <xf numFmtId="0" fontId="19" fillId="33" borderId="10" xfId="0" applyFont="1" applyFill="1" applyBorder="1" applyAlignment="1">
      <alignment vertical="center" wrapText="1"/>
    </xf>
    <xf numFmtId="0" fontId="0" fillId="33" borderId="29" xfId="0" applyFill="1" applyBorder="1" applyAlignment="1">
      <alignment vertical="top" wrapText="1"/>
    </xf>
    <xf numFmtId="0" fontId="0" fillId="33" borderId="47" xfId="0" applyFill="1" applyBorder="1" applyAlignment="1">
      <alignment vertical="top"/>
    </xf>
    <xf numFmtId="0" fontId="19" fillId="33" borderId="13" xfId="0" applyFont="1" applyFill="1" applyBorder="1" applyAlignment="1">
      <alignment vertical="center" wrapText="1"/>
    </xf>
    <xf numFmtId="17" fontId="0" fillId="33" borderId="13" xfId="0" applyNumberFormat="1" applyFill="1" applyBorder="1" applyAlignment="1">
      <alignment vertical="top" wrapText="1"/>
    </xf>
    <xf numFmtId="0" fontId="0" fillId="33" borderId="14" xfId="0" applyFill="1" applyBorder="1" applyAlignment="1">
      <alignment vertical="top"/>
    </xf>
    <xf numFmtId="0" fontId="0" fillId="33" borderId="39" xfId="0" applyFill="1" applyBorder="1" applyAlignment="1">
      <alignment vertical="top"/>
    </xf>
    <xf numFmtId="14" fontId="19" fillId="33" borderId="12" xfId="0" applyNumberFormat="1" applyFont="1" applyFill="1" applyBorder="1" applyAlignment="1">
      <alignment/>
    </xf>
    <xf numFmtId="14" fontId="19" fillId="33" borderId="0" xfId="0" applyNumberFormat="1" applyFont="1" applyFill="1" applyBorder="1" applyAlignment="1">
      <alignment/>
    </xf>
    <xf numFmtId="0" fontId="0" fillId="33" borderId="38" xfId="0" applyFill="1" applyBorder="1" applyAlignment="1">
      <alignment vertical="top"/>
    </xf>
    <xf numFmtId="0" fontId="0" fillId="33" borderId="13" xfId="0" applyFill="1" applyBorder="1" applyAlignment="1">
      <alignment vertical="top" wrapText="1"/>
    </xf>
    <xf numFmtId="0" fontId="0" fillId="33" borderId="41" xfId="0" applyFill="1" applyBorder="1" applyAlignment="1">
      <alignment vertical="top"/>
    </xf>
    <xf numFmtId="0" fontId="0" fillId="33" borderId="20" xfId="0" applyFill="1" applyBorder="1" applyAlignment="1">
      <alignment vertical="top"/>
    </xf>
    <xf numFmtId="0" fontId="0" fillId="33" borderId="16" xfId="0" applyFill="1" applyBorder="1" applyAlignment="1">
      <alignment vertical="top"/>
    </xf>
    <xf numFmtId="0" fontId="0" fillId="33" borderId="48" xfId="0" applyFill="1" applyBorder="1" applyAlignment="1">
      <alignment horizontal="center" vertical="center" wrapText="1"/>
    </xf>
    <xf numFmtId="14" fontId="19" fillId="33" borderId="10" xfId="0" applyNumberFormat="1" applyFont="1" applyFill="1" applyBorder="1" applyAlignment="1">
      <alignment horizontal="left" vertical="center"/>
    </xf>
    <xf numFmtId="0" fontId="19" fillId="33" borderId="17" xfId="0" applyFont="1" applyFill="1" applyBorder="1" applyAlignment="1">
      <alignment vertical="center"/>
    </xf>
    <xf numFmtId="14" fontId="0" fillId="33" borderId="10" xfId="0" applyNumberFormat="1" applyFill="1" applyBorder="1" applyAlignment="1">
      <alignment vertical="top"/>
    </xf>
    <xf numFmtId="0" fontId="0" fillId="33" borderId="40" xfId="0" applyFill="1" applyBorder="1" applyAlignment="1">
      <alignment vertical="top" wrapText="1"/>
    </xf>
    <xf numFmtId="0" fontId="0" fillId="33" borderId="32" xfId="0" applyFill="1" applyBorder="1" applyAlignment="1">
      <alignment/>
    </xf>
    <xf numFmtId="0" fontId="0" fillId="33" borderId="0" xfId="0" applyFill="1" applyBorder="1" applyAlignment="1">
      <alignment/>
    </xf>
    <xf numFmtId="0" fontId="0" fillId="33" borderId="10" xfId="0" applyFill="1" applyBorder="1" applyAlignment="1">
      <alignment vertical="top"/>
    </xf>
    <xf numFmtId="0" fontId="0" fillId="33" borderId="38" xfId="0" applyFill="1" applyBorder="1" applyAlignment="1">
      <alignment vertical="top" wrapText="1"/>
    </xf>
    <xf numFmtId="0" fontId="0" fillId="33" borderId="13" xfId="0" applyFill="1" applyBorder="1" applyAlignment="1">
      <alignment vertical="top"/>
    </xf>
    <xf numFmtId="0" fontId="2" fillId="33" borderId="0" xfId="0" applyFont="1" applyFill="1" applyAlignment="1">
      <alignment/>
    </xf>
    <xf numFmtId="0" fontId="10" fillId="33" borderId="10" xfId="55" applyFont="1" applyFill="1" applyBorder="1" applyAlignment="1">
      <alignment horizontal="center" vertical="center" wrapText="1"/>
      <protection/>
    </xf>
    <xf numFmtId="0" fontId="23" fillId="33" borderId="10" xfId="0" applyFont="1" applyFill="1" applyBorder="1" applyAlignment="1">
      <alignment horizontal="center" vertical="center"/>
    </xf>
    <xf numFmtId="0" fontId="23" fillId="33" borderId="10" xfId="0" applyFont="1" applyFill="1" applyBorder="1" applyAlignment="1">
      <alignment horizontal="left"/>
    </xf>
    <xf numFmtId="0" fontId="23" fillId="33" borderId="10" xfId="0" applyFont="1" applyFill="1" applyBorder="1" applyAlignment="1">
      <alignment horizontal="center"/>
    </xf>
    <xf numFmtId="0" fontId="10" fillId="33" borderId="10" xfId="55" applyFont="1" applyFill="1" applyBorder="1" applyAlignment="1">
      <alignment/>
      <protection/>
    </xf>
    <xf numFmtId="0" fontId="5" fillId="33" borderId="10" xfId="55" applyFill="1" applyBorder="1" applyAlignment="1">
      <alignment/>
      <protection/>
    </xf>
    <xf numFmtId="49" fontId="23" fillId="33" borderId="10" xfId="0" applyNumberFormat="1" applyFont="1" applyFill="1" applyBorder="1" applyAlignment="1">
      <alignment horizontal="left" vertical="top"/>
    </xf>
    <xf numFmtId="0" fontId="23" fillId="33" borderId="10" xfId="0" applyFont="1" applyFill="1" applyBorder="1" applyAlignment="1">
      <alignment horizontal="left" vertical="center" wrapText="1"/>
    </xf>
    <xf numFmtId="49" fontId="23" fillId="33" borderId="10" xfId="0" applyNumberFormat="1" applyFont="1" applyFill="1" applyBorder="1" applyAlignment="1">
      <alignment horizontal="left"/>
    </xf>
    <xf numFmtId="0" fontId="23" fillId="33" borderId="10" xfId="0" applyFont="1" applyFill="1" applyBorder="1" applyAlignment="1">
      <alignment horizontal="center" wrapText="1"/>
    </xf>
    <xf numFmtId="49" fontId="23" fillId="33" borderId="10" xfId="0" applyNumberFormat="1" applyFont="1" applyFill="1" applyBorder="1" applyAlignment="1">
      <alignment horizontal="left" wrapText="1"/>
    </xf>
    <xf numFmtId="0" fontId="23" fillId="33" borderId="10" xfId="0" applyFont="1" applyFill="1" applyBorder="1" applyAlignment="1">
      <alignment horizontal="center" vertical="center" wrapText="1"/>
    </xf>
    <xf numFmtId="0" fontId="0" fillId="33" borderId="10" xfId="0" applyFill="1" applyBorder="1" applyAlignment="1">
      <alignment/>
    </xf>
    <xf numFmtId="0" fontId="24" fillId="33" borderId="10" xfId="0" applyFont="1" applyFill="1" applyBorder="1" applyAlignment="1">
      <alignment horizontal="left" vertical="top"/>
    </xf>
    <xf numFmtId="0" fontId="23" fillId="33" borderId="10" xfId="0" applyFont="1" applyFill="1" applyBorder="1" applyAlignment="1">
      <alignment horizontal="center" vertical="top"/>
    </xf>
    <xf numFmtId="0" fontId="0" fillId="33" borderId="10" xfId="0" applyFill="1" applyBorder="1" applyAlignment="1">
      <alignment horizontal="center"/>
    </xf>
    <xf numFmtId="49" fontId="24" fillId="33" borderId="10" xfId="33" applyNumberFormat="1" applyFont="1" applyFill="1" applyBorder="1" applyAlignment="1" applyProtection="1">
      <alignment horizontal="left" vertical="center" wrapText="1"/>
      <protection/>
    </xf>
    <xf numFmtId="0" fontId="24" fillId="33" borderId="10" xfId="33" applyNumberFormat="1" applyFont="1" applyFill="1" applyBorder="1" applyAlignment="1" applyProtection="1">
      <alignment horizontal="center" vertical="center" wrapText="1"/>
      <protection/>
    </xf>
    <xf numFmtId="0" fontId="23" fillId="33" borderId="10" xfId="0" applyFont="1" applyFill="1" applyBorder="1" applyAlignment="1">
      <alignment horizontal="left" vertical="top" wrapText="1"/>
    </xf>
    <xf numFmtId="0" fontId="23" fillId="33" borderId="10" xfId="0" applyFont="1" applyFill="1" applyBorder="1" applyAlignment="1">
      <alignment horizontal="center" vertical="top" wrapText="1"/>
    </xf>
    <xf numFmtId="0" fontId="23" fillId="33" borderId="10" xfId="0" applyFont="1" applyFill="1" applyBorder="1" applyAlignment="1">
      <alignment horizontal="left" wrapText="1" shrinkToFit="1"/>
    </xf>
    <xf numFmtId="0" fontId="26" fillId="33" borderId="10" xfId="0" applyFont="1" applyFill="1" applyBorder="1" applyAlignment="1">
      <alignment horizontal="center"/>
    </xf>
    <xf numFmtId="49" fontId="23" fillId="33" borderId="29" xfId="0" applyNumberFormat="1" applyFont="1" applyFill="1" applyBorder="1" applyAlignment="1">
      <alignment horizontal="left" vertical="top"/>
    </xf>
    <xf numFmtId="49" fontId="26" fillId="33" borderId="10" xfId="0" applyNumberFormat="1" applyFont="1" applyFill="1" applyBorder="1" applyAlignment="1">
      <alignment horizontal="center"/>
    </xf>
    <xf numFmtId="0" fontId="26" fillId="33" borderId="10" xfId="0" applyFont="1" applyFill="1" applyBorder="1" applyAlignment="1">
      <alignment horizontal="center" vertical="top"/>
    </xf>
    <xf numFmtId="0" fontId="24" fillId="33" borderId="10" xfId="54" applyFont="1" applyFill="1" applyBorder="1" applyAlignment="1">
      <alignment horizontal="left" vertical="top" wrapText="1"/>
      <protection/>
    </xf>
    <xf numFmtId="0" fontId="26" fillId="33" borderId="10" xfId="0" applyFont="1" applyFill="1" applyBorder="1" applyAlignment="1">
      <alignment horizontal="center" wrapText="1"/>
    </xf>
    <xf numFmtId="0" fontId="0" fillId="37" borderId="50" xfId="0" applyFill="1" applyBorder="1" applyAlignment="1">
      <alignment horizontal="center"/>
    </xf>
    <xf numFmtId="0" fontId="0" fillId="37" borderId="36" xfId="0" applyFill="1" applyBorder="1" applyAlignment="1">
      <alignment horizontal="center"/>
    </xf>
    <xf numFmtId="0" fontId="0" fillId="37" borderId="26" xfId="0" applyFill="1" applyBorder="1" applyAlignment="1">
      <alignment horizontal="center"/>
    </xf>
    <xf numFmtId="0" fontId="0" fillId="37" borderId="27" xfId="0" applyFill="1" applyBorder="1" applyAlignment="1">
      <alignment horizontal="center"/>
    </xf>
    <xf numFmtId="0" fontId="0" fillId="37" borderId="28" xfId="0" applyFill="1" applyBorder="1" applyAlignment="1">
      <alignment horizontal="center"/>
    </xf>
    <xf numFmtId="0" fontId="0" fillId="37" borderId="11" xfId="0" applyFill="1" applyBorder="1" applyAlignment="1">
      <alignment horizontal="center"/>
    </xf>
    <xf numFmtId="0" fontId="0" fillId="37" borderId="49" xfId="0" applyFill="1" applyBorder="1" applyAlignment="1">
      <alignment horizontal="center"/>
    </xf>
    <xf numFmtId="0" fontId="0" fillId="37" borderId="51" xfId="0" applyFill="1" applyBorder="1" applyAlignment="1">
      <alignment horizontal="center"/>
    </xf>
    <xf numFmtId="0" fontId="12" fillId="37" borderId="26" xfId="0" applyFont="1" applyFill="1" applyBorder="1" applyAlignment="1">
      <alignment horizontal="center"/>
    </xf>
    <xf numFmtId="0" fontId="12" fillId="37" borderId="27" xfId="0" applyFont="1" applyFill="1" applyBorder="1" applyAlignment="1">
      <alignment horizontal="center"/>
    </xf>
    <xf numFmtId="0" fontId="12" fillId="37" borderId="28" xfId="0" applyFont="1" applyFill="1"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0" fillId="0" borderId="16"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0" xfId="0" applyAlignment="1">
      <alignment/>
    </xf>
    <xf numFmtId="0" fontId="0" fillId="0" borderId="52" xfId="0" applyBorder="1" applyAlignment="1">
      <alignment/>
    </xf>
    <xf numFmtId="0" fontId="0" fillId="0" borderId="43" xfId="0" applyBorder="1" applyAlignment="1">
      <alignment/>
    </xf>
    <xf numFmtId="0" fontId="0" fillId="0" borderId="12" xfId="0" applyFill="1" applyBorder="1" applyAlignment="1">
      <alignment/>
    </xf>
    <xf numFmtId="0" fontId="0" fillId="0" borderId="37" xfId="0" applyBorder="1" applyAlignment="1">
      <alignment/>
    </xf>
    <xf numFmtId="0" fontId="0" fillId="0" borderId="38" xfId="0" applyFill="1" applyBorder="1" applyAlignment="1">
      <alignment/>
    </xf>
    <xf numFmtId="0" fontId="0" fillId="0" borderId="39" xfId="0" applyFill="1" applyBorder="1" applyAlignment="1">
      <alignment/>
    </xf>
    <xf numFmtId="0" fontId="0" fillId="0" borderId="40" xfId="0" applyFill="1" applyBorder="1" applyAlignment="1">
      <alignment/>
    </xf>
    <xf numFmtId="0" fontId="0" fillId="0" borderId="40" xfId="0" applyBorder="1" applyAlignment="1">
      <alignment/>
    </xf>
    <xf numFmtId="0" fontId="0" fillId="0" borderId="0" xfId="0" applyNumberFormat="1" applyFill="1" applyBorder="1" applyAlignment="1">
      <alignment horizontal="center"/>
    </xf>
    <xf numFmtId="0" fontId="0" fillId="0" borderId="39" xfId="0" applyBorder="1" applyAlignment="1">
      <alignment/>
    </xf>
    <xf numFmtId="0" fontId="0" fillId="0" borderId="38"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4" fillId="33" borderId="0" xfId="0" applyFont="1" applyFill="1" applyAlignment="1">
      <alignment/>
    </xf>
    <xf numFmtId="0" fontId="0" fillId="33" borderId="10" xfId="0" applyFont="1" applyFill="1" applyBorder="1" applyAlignment="1">
      <alignment horizontal="center"/>
    </xf>
    <xf numFmtId="0" fontId="0" fillId="33" borderId="10" xfId="0" applyFont="1" applyFill="1" applyBorder="1" applyAlignment="1">
      <alignment horizontal="center"/>
    </xf>
    <xf numFmtId="0" fontId="7" fillId="33" borderId="10" xfId="0" applyFont="1" applyFill="1" applyBorder="1" applyAlignment="1">
      <alignment horizontal="center" vertical="center" wrapText="1"/>
    </xf>
    <xf numFmtId="190" fontId="25" fillId="33" borderId="10" xfId="0" applyNumberFormat="1" applyFont="1" applyFill="1" applyBorder="1" applyAlignment="1">
      <alignment vertical="center"/>
    </xf>
    <xf numFmtId="0" fontId="0" fillId="33" borderId="0" xfId="0" applyFont="1" applyFill="1" applyAlignment="1">
      <alignment/>
    </xf>
    <xf numFmtId="0" fontId="0" fillId="33" borderId="10" xfId="0" applyFont="1" applyFill="1" applyBorder="1" applyAlignment="1">
      <alignment horizontal="center"/>
    </xf>
    <xf numFmtId="0" fontId="7" fillId="33" borderId="21" xfId="0" applyFont="1" applyFill="1" applyBorder="1" applyAlignment="1">
      <alignment horizontal="center" wrapText="1"/>
    </xf>
    <xf numFmtId="1" fontId="11" fillId="33" borderId="10" xfId="0" applyNumberFormat="1" applyFont="1" applyFill="1" applyBorder="1" applyAlignment="1">
      <alignment horizontal="center" vertical="center"/>
    </xf>
    <xf numFmtId="0" fontId="7" fillId="33" borderId="10" xfId="0" applyFont="1" applyFill="1" applyBorder="1" applyAlignment="1">
      <alignment horizontal="center" wrapText="1"/>
    </xf>
    <xf numFmtId="0" fontId="3" fillId="33" borderId="0" xfId="0" applyFont="1" applyFill="1" applyAlignment="1">
      <alignment/>
    </xf>
    <xf numFmtId="0" fontId="19" fillId="33" borderId="10" xfId="0" applyFont="1" applyFill="1" applyBorder="1" applyAlignment="1">
      <alignment/>
    </xf>
    <xf numFmtId="0" fontId="11" fillId="33" borderId="11" xfId="0" applyFont="1" applyFill="1" applyBorder="1" applyAlignment="1">
      <alignment horizontal="center"/>
    </xf>
    <xf numFmtId="190" fontId="25" fillId="33" borderId="10" xfId="0" applyNumberFormat="1" applyFont="1" applyFill="1" applyBorder="1" applyAlignment="1">
      <alignment/>
    </xf>
    <xf numFmtId="0" fontId="19" fillId="33" borderId="10" xfId="0" applyFont="1" applyFill="1" applyBorder="1" applyAlignment="1">
      <alignment horizontal="center"/>
    </xf>
    <xf numFmtId="2" fontId="25" fillId="33" borderId="10" xfId="0" applyNumberFormat="1" applyFont="1" applyFill="1" applyBorder="1" applyAlignment="1">
      <alignment horizontal="right"/>
    </xf>
    <xf numFmtId="0" fontId="7" fillId="33" borderId="10" xfId="0" applyFont="1" applyFill="1" applyBorder="1" applyAlignment="1">
      <alignment horizontal="right" vertical="center" wrapText="1"/>
    </xf>
    <xf numFmtId="190" fontId="10" fillId="33" borderId="10" xfId="0" applyNumberFormat="1" applyFont="1" applyFill="1" applyBorder="1" applyAlignment="1">
      <alignment horizontal="center"/>
    </xf>
    <xf numFmtId="0" fontId="5" fillId="33" borderId="10" xfId="0" applyFont="1" applyFill="1" applyBorder="1" applyAlignment="1">
      <alignment horizontal="center"/>
    </xf>
    <xf numFmtId="2" fontId="10" fillId="33" borderId="10" xfId="0" applyNumberFormat="1" applyFont="1" applyFill="1" applyBorder="1" applyAlignment="1">
      <alignment horizontal="center"/>
    </xf>
    <xf numFmtId="0" fontId="2" fillId="36" borderId="15" xfId="0" applyFont="1" applyFill="1" applyBorder="1" applyAlignment="1">
      <alignment horizontal="center" vertical="center"/>
    </xf>
    <xf numFmtId="0" fontId="2" fillId="10" borderId="15" xfId="0" applyFont="1" applyFill="1" applyBorder="1" applyAlignment="1">
      <alignment horizontal="center" vertical="center"/>
    </xf>
    <xf numFmtId="0" fontId="21" fillId="10" borderId="15" xfId="0" applyFont="1" applyFill="1" applyBorder="1" applyAlignment="1">
      <alignment horizontal="center"/>
    </xf>
    <xf numFmtId="0" fontId="21" fillId="10" borderId="11" xfId="0" applyFont="1" applyFill="1" applyBorder="1" applyAlignment="1">
      <alignment horizontal="left" vertical="center"/>
    </xf>
    <xf numFmtId="0" fontId="22" fillId="10" borderId="11" xfId="0" applyFont="1" applyFill="1" applyBorder="1" applyAlignment="1">
      <alignment vertical="top" wrapText="1"/>
    </xf>
    <xf numFmtId="0" fontId="21" fillId="10" borderId="10" xfId="0" applyFont="1" applyFill="1" applyBorder="1" applyAlignment="1">
      <alignment horizontal="left" vertical="center" wrapText="1"/>
    </xf>
    <xf numFmtId="0" fontId="2" fillId="3" borderId="15" xfId="0" applyFont="1" applyFill="1" applyBorder="1" applyAlignment="1">
      <alignment horizontal="center" vertical="center"/>
    </xf>
    <xf numFmtId="0" fontId="2" fillId="3" borderId="15" xfId="0" applyFont="1" applyFill="1" applyBorder="1" applyAlignment="1">
      <alignment horizontal="center"/>
    </xf>
    <xf numFmtId="0" fontId="0" fillId="3" borderId="11" xfId="0" applyFill="1" applyBorder="1" applyAlignment="1">
      <alignment vertical="center"/>
    </xf>
    <xf numFmtId="0" fontId="0" fillId="3" borderId="11" xfId="0" applyFill="1" applyBorder="1" applyAlignment="1">
      <alignment vertical="top" wrapText="1"/>
    </xf>
    <xf numFmtId="0" fontId="0" fillId="3" borderId="10" xfId="0" applyFill="1" applyBorder="1" applyAlignment="1">
      <alignment vertical="center" wrapText="1"/>
    </xf>
    <xf numFmtId="0" fontId="0" fillId="3" borderId="10" xfId="0" applyFill="1" applyBorder="1" applyAlignment="1">
      <alignment/>
    </xf>
    <xf numFmtId="0" fontId="21" fillId="3" borderId="15" xfId="0" applyFont="1" applyFill="1" applyBorder="1" applyAlignment="1">
      <alignment horizontal="center"/>
    </xf>
    <xf numFmtId="0" fontId="21" fillId="3" borderId="11" xfId="0" applyFont="1" applyFill="1" applyBorder="1" applyAlignment="1">
      <alignment horizontal="left" vertical="center"/>
    </xf>
    <xf numFmtId="0" fontId="22" fillId="3" borderId="11" xfId="0" applyFont="1" applyFill="1" applyBorder="1" applyAlignment="1">
      <alignment vertical="top" wrapText="1"/>
    </xf>
    <xf numFmtId="0" fontId="21" fillId="3" borderId="10" xfId="0" applyFont="1" applyFill="1" applyBorder="1" applyAlignment="1">
      <alignment horizontal="left" vertical="center" wrapText="1"/>
    </xf>
    <xf numFmtId="0" fontId="5" fillId="0" borderId="51" xfId="0" applyFont="1" applyBorder="1" applyAlignment="1">
      <alignment/>
    </xf>
    <xf numFmtId="0" fontId="2" fillId="4" borderId="10" xfId="0" applyFont="1" applyFill="1" applyBorder="1" applyAlignment="1">
      <alignment horizontal="center" vertical="center" wrapText="1"/>
    </xf>
    <xf numFmtId="0" fontId="28" fillId="4" borderId="10" xfId="0" applyFont="1" applyFill="1" applyBorder="1" applyAlignment="1">
      <alignment horizontal="center" vertical="center" wrapText="1"/>
    </xf>
    <xf numFmtId="0" fontId="28" fillId="4" borderId="10" xfId="0" applyNumberFormat="1" applyFont="1" applyFill="1" applyBorder="1" applyAlignment="1">
      <alignment horizontal="center" vertical="center" wrapText="1"/>
    </xf>
    <xf numFmtId="0" fontId="4" fillId="4" borderId="0" xfId="0" applyFont="1" applyFill="1" applyAlignment="1">
      <alignment/>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vertical="center"/>
    </xf>
    <xf numFmtId="0" fontId="0" fillId="4" borderId="10" xfId="0" applyFill="1" applyBorder="1" applyAlignment="1">
      <alignment/>
    </xf>
    <xf numFmtId="0" fontId="0" fillId="4" borderId="10" xfId="0" applyFont="1" applyFill="1" applyBorder="1" applyAlignment="1">
      <alignment horizontal="center"/>
    </xf>
    <xf numFmtId="0" fontId="0" fillId="4" borderId="10" xfId="0" applyFont="1" applyFill="1" applyBorder="1" applyAlignment="1">
      <alignment horizontal="center"/>
    </xf>
    <xf numFmtId="0" fontId="7" fillId="4" borderId="10" xfId="0" applyFont="1" applyFill="1" applyBorder="1" applyAlignment="1">
      <alignment horizontal="center" vertical="center" wrapText="1"/>
    </xf>
    <xf numFmtId="190" fontId="25" fillId="4" borderId="10" xfId="0" applyNumberFormat="1" applyFont="1" applyFill="1" applyBorder="1" applyAlignment="1">
      <alignment vertical="center"/>
    </xf>
    <xf numFmtId="0" fontId="0" fillId="4" borderId="10" xfId="0" applyFont="1" applyFill="1" applyBorder="1" applyAlignment="1">
      <alignment horizontal="center"/>
    </xf>
    <xf numFmtId="0" fontId="7" fillId="4" borderId="21" xfId="0" applyFont="1" applyFill="1" applyBorder="1" applyAlignment="1">
      <alignment horizontal="center" wrapText="1"/>
    </xf>
    <xf numFmtId="1" fontId="11" fillId="4" borderId="10" xfId="0" applyNumberFormat="1" applyFont="1" applyFill="1" applyBorder="1" applyAlignment="1">
      <alignment horizontal="center" vertical="center"/>
    </xf>
    <xf numFmtId="0" fontId="7" fillId="4" borderId="10" xfId="0" applyFont="1" applyFill="1" applyBorder="1" applyAlignment="1">
      <alignment horizontal="center" wrapText="1"/>
    </xf>
    <xf numFmtId="0" fontId="0" fillId="4" borderId="0" xfId="0" applyFill="1" applyBorder="1" applyAlignment="1">
      <alignment/>
    </xf>
    <xf numFmtId="0" fontId="0" fillId="4" borderId="0" xfId="0" applyFill="1" applyBorder="1" applyAlignment="1">
      <alignment horizontal="center"/>
    </xf>
    <xf numFmtId="0" fontId="0" fillId="4" borderId="0" xfId="0" applyFont="1" applyFill="1" applyBorder="1" applyAlignment="1">
      <alignment horizontal="center"/>
    </xf>
    <xf numFmtId="0" fontId="7" fillId="4" borderId="0" xfId="0" applyFont="1" applyFill="1" applyBorder="1" applyAlignment="1">
      <alignment horizontal="center" vertical="center" wrapText="1"/>
    </xf>
    <xf numFmtId="190" fontId="25" fillId="4" borderId="0" xfId="0" applyNumberFormat="1" applyFont="1" applyFill="1" applyBorder="1" applyAlignment="1">
      <alignment vertical="center"/>
    </xf>
    <xf numFmtId="0" fontId="0" fillId="4" borderId="10" xfId="0" applyFill="1" applyBorder="1" applyAlignment="1">
      <alignment horizontal="center" vertical="top" wrapText="1"/>
    </xf>
    <xf numFmtId="0" fontId="0" fillId="4" borderId="10" xfId="0" applyFont="1" applyFill="1" applyBorder="1" applyAlignment="1">
      <alignment horizontal="center" vertical="center"/>
    </xf>
    <xf numFmtId="0" fontId="0" fillId="4" borderId="10" xfId="0" applyFont="1" applyFill="1" applyBorder="1" applyAlignment="1">
      <alignment horizontal="center" vertical="center"/>
    </xf>
    <xf numFmtId="0" fontId="7" fillId="4" borderId="21" xfId="0" applyFont="1" applyFill="1" applyBorder="1" applyAlignment="1">
      <alignment horizontal="center" vertical="center" wrapText="1"/>
    </xf>
    <xf numFmtId="0" fontId="19" fillId="4" borderId="10" xfId="0" applyFont="1" applyFill="1" applyBorder="1" applyAlignment="1">
      <alignment/>
    </xf>
    <xf numFmtId="0" fontId="19" fillId="4" borderId="10" xfId="0" applyFont="1" applyFill="1" applyBorder="1" applyAlignment="1">
      <alignment horizontal="center"/>
    </xf>
    <xf numFmtId="190" fontId="25" fillId="4" borderId="10" xfId="0" applyNumberFormat="1" applyFont="1" applyFill="1" applyBorder="1" applyAlignment="1">
      <alignment/>
    </xf>
    <xf numFmtId="2" fontId="25" fillId="4" borderId="10" xfId="0" applyNumberFormat="1" applyFont="1" applyFill="1" applyBorder="1" applyAlignment="1">
      <alignment horizontal="right"/>
    </xf>
    <xf numFmtId="0" fontId="7" fillId="4" borderId="10" xfId="0" applyFont="1" applyFill="1" applyBorder="1" applyAlignment="1">
      <alignment horizontal="right" vertical="center" wrapText="1"/>
    </xf>
    <xf numFmtId="0" fontId="0" fillId="4" borderId="10" xfId="0" applyFont="1" applyFill="1" applyBorder="1" applyAlignment="1">
      <alignment/>
    </xf>
    <xf numFmtId="0" fontId="11" fillId="4" borderId="11" xfId="0" applyFont="1" applyFill="1" applyBorder="1" applyAlignment="1">
      <alignment horizontal="center"/>
    </xf>
    <xf numFmtId="0" fontId="5" fillId="4" borderId="10" xfId="0" applyFont="1" applyFill="1" applyBorder="1" applyAlignment="1">
      <alignment horizontal="center"/>
    </xf>
    <xf numFmtId="190" fontId="10" fillId="4" borderId="10" xfId="0" applyNumberFormat="1" applyFont="1" applyFill="1" applyBorder="1" applyAlignment="1">
      <alignment horizontal="center"/>
    </xf>
    <xf numFmtId="2" fontId="10" fillId="4" borderId="10" xfId="0" applyNumberFormat="1" applyFont="1" applyFill="1" applyBorder="1" applyAlignment="1">
      <alignment horizontal="center"/>
    </xf>
    <xf numFmtId="0" fontId="27" fillId="4" borderId="10" xfId="0" applyFont="1" applyFill="1" applyBorder="1" applyAlignment="1">
      <alignment horizontal="center" vertical="center" wrapText="1"/>
    </xf>
    <xf numFmtId="0" fontId="0" fillId="4" borderId="10" xfId="0" applyFill="1" applyBorder="1" applyAlignment="1">
      <alignment horizontal="center" vertical="center" wrapText="1"/>
    </xf>
    <xf numFmtId="0" fontId="29" fillId="4" borderId="12" xfId="0" applyFont="1" applyFill="1" applyBorder="1" applyAlignment="1">
      <alignment horizontal="center" vertical="center"/>
    </xf>
    <xf numFmtId="49" fontId="29" fillId="4" borderId="12" xfId="0" applyNumberFormat="1" applyFont="1" applyFill="1" applyBorder="1" applyAlignment="1">
      <alignment horizontal="center" vertical="center"/>
    </xf>
    <xf numFmtId="0" fontId="29" fillId="4" borderId="12" xfId="0" applyFont="1" applyFill="1" applyBorder="1" applyAlignment="1">
      <alignment horizontal="left" vertical="center"/>
    </xf>
    <xf numFmtId="0" fontId="29" fillId="4" borderId="37" xfId="0" applyFont="1" applyFill="1" applyBorder="1" applyAlignment="1">
      <alignment horizontal="left" vertical="center"/>
    </xf>
    <xf numFmtId="0" fontId="29" fillId="4" borderId="10" xfId="0" applyFont="1" applyFill="1" applyBorder="1" applyAlignment="1">
      <alignment horizontal="center" vertical="center"/>
    </xf>
    <xf numFmtId="49" fontId="29" fillId="4" borderId="10" xfId="0" applyNumberFormat="1" applyFont="1" applyFill="1" applyBorder="1" applyAlignment="1">
      <alignment horizontal="center" vertical="center"/>
    </xf>
    <xf numFmtId="0" fontId="29" fillId="4" borderId="10" xfId="0" applyFont="1" applyFill="1" applyBorder="1" applyAlignment="1">
      <alignment horizontal="left" vertical="center"/>
    </xf>
    <xf numFmtId="0" fontId="29" fillId="4" borderId="17" xfId="0" applyFont="1" applyFill="1" applyBorder="1" applyAlignment="1">
      <alignment horizontal="left" vertical="center"/>
    </xf>
    <xf numFmtId="0" fontId="29" fillId="4" borderId="13" xfId="0" applyFont="1" applyFill="1" applyBorder="1" applyAlignment="1">
      <alignment horizontal="center" vertical="center"/>
    </xf>
    <xf numFmtId="49" fontId="29" fillId="4" borderId="13" xfId="0" applyNumberFormat="1" applyFont="1" applyFill="1" applyBorder="1" applyAlignment="1">
      <alignment horizontal="center" vertical="center"/>
    </xf>
    <xf numFmtId="0" fontId="29" fillId="4" borderId="13" xfId="0" applyFont="1" applyFill="1" applyBorder="1" applyAlignment="1">
      <alignment horizontal="left" vertical="center"/>
    </xf>
    <xf numFmtId="0" fontId="29" fillId="4" borderId="14" xfId="0" applyFont="1" applyFill="1" applyBorder="1" applyAlignment="1">
      <alignment horizontal="left" vertical="center"/>
    </xf>
    <xf numFmtId="0" fontId="29" fillId="4" borderId="26" xfId="0" applyFont="1" applyFill="1" applyBorder="1" applyAlignment="1">
      <alignment horizontal="center" vertical="center"/>
    </xf>
    <xf numFmtId="0" fontId="29" fillId="4" borderId="27" xfId="0" applyFont="1" applyFill="1" applyBorder="1" applyAlignment="1">
      <alignment horizontal="center" vertical="center"/>
    </xf>
    <xf numFmtId="49" fontId="29" fillId="4" borderId="27" xfId="0" applyNumberFormat="1" applyFont="1" applyFill="1" applyBorder="1" applyAlignment="1">
      <alignment horizontal="center" vertical="center"/>
    </xf>
    <xf numFmtId="0" fontId="29" fillId="4" borderId="27" xfId="0" applyFont="1" applyFill="1" applyBorder="1" applyAlignment="1">
      <alignment horizontal="left" vertical="center"/>
    </xf>
    <xf numFmtId="0" fontId="29" fillId="4" borderId="28" xfId="0" applyFont="1" applyFill="1" applyBorder="1" applyAlignment="1">
      <alignment horizontal="left" vertical="center"/>
    </xf>
    <xf numFmtId="0" fontId="29" fillId="4" borderId="12" xfId="0" applyFont="1" applyFill="1" applyBorder="1" applyAlignment="1">
      <alignment horizontal="center"/>
    </xf>
    <xf numFmtId="49" fontId="29" fillId="4" borderId="12" xfId="0" applyNumberFormat="1" applyFont="1" applyFill="1" applyBorder="1" applyAlignment="1">
      <alignment horizontal="center"/>
    </xf>
    <xf numFmtId="0" fontId="29" fillId="4" borderId="12" xfId="0" applyFont="1" applyFill="1" applyBorder="1" applyAlignment="1">
      <alignment/>
    </xf>
    <xf numFmtId="0" fontId="29" fillId="4" borderId="37" xfId="0" applyFont="1" applyFill="1" applyBorder="1" applyAlignment="1">
      <alignment/>
    </xf>
    <xf numFmtId="0" fontId="29" fillId="4" borderId="10" xfId="0" applyFont="1" applyFill="1" applyBorder="1" applyAlignment="1">
      <alignment horizontal="center"/>
    </xf>
    <xf numFmtId="49" fontId="29" fillId="4" borderId="10" xfId="0" applyNumberFormat="1" applyFont="1" applyFill="1" applyBorder="1" applyAlignment="1">
      <alignment horizontal="center"/>
    </xf>
    <xf numFmtId="0" fontId="29" fillId="4" borderId="10" xfId="0" applyFont="1" applyFill="1" applyBorder="1" applyAlignment="1">
      <alignment/>
    </xf>
    <xf numFmtId="0" fontId="29" fillId="4" borderId="17" xfId="0" applyFont="1" applyFill="1" applyBorder="1" applyAlignment="1">
      <alignment/>
    </xf>
    <xf numFmtId="0" fontId="29" fillId="4" borderId="13" xfId="0" applyFont="1" applyFill="1" applyBorder="1" applyAlignment="1">
      <alignment horizontal="center"/>
    </xf>
    <xf numFmtId="49" fontId="29" fillId="4" borderId="13" xfId="0" applyNumberFormat="1" applyFont="1" applyFill="1" applyBorder="1" applyAlignment="1">
      <alignment horizontal="center"/>
    </xf>
    <xf numFmtId="0" fontId="29" fillId="4" borderId="13" xfId="0" applyFont="1" applyFill="1" applyBorder="1" applyAlignment="1">
      <alignment/>
    </xf>
    <xf numFmtId="0" fontId="29" fillId="4" borderId="14" xfId="0" applyFont="1" applyFill="1" applyBorder="1" applyAlignment="1">
      <alignment/>
    </xf>
    <xf numFmtId="0" fontId="2" fillId="4" borderId="15" xfId="0" applyFont="1" applyFill="1" applyBorder="1" applyAlignment="1">
      <alignment horizontal="center" vertical="center"/>
    </xf>
    <xf numFmtId="0" fontId="21" fillId="4" borderId="15" xfId="0" applyFont="1" applyFill="1" applyBorder="1" applyAlignment="1">
      <alignment horizontal="center"/>
    </xf>
    <xf numFmtId="0" fontId="21" fillId="4" borderId="11" xfId="0" applyFont="1" applyFill="1" applyBorder="1" applyAlignment="1">
      <alignment horizontal="left" vertical="center"/>
    </xf>
    <xf numFmtId="0" fontId="22" fillId="4" borderId="11" xfId="0" applyFont="1" applyFill="1" applyBorder="1" applyAlignment="1">
      <alignment vertical="top" wrapText="1"/>
    </xf>
    <xf numFmtId="0" fontId="21" fillId="4" borderId="10" xfId="0" applyFont="1" applyFill="1" applyBorder="1" applyAlignment="1">
      <alignment horizontal="left" vertical="center" wrapText="1"/>
    </xf>
    <xf numFmtId="0" fontId="0" fillId="10" borderId="11" xfId="0" applyFont="1" applyFill="1" applyBorder="1" applyAlignment="1">
      <alignment vertical="top" wrapText="1"/>
    </xf>
    <xf numFmtId="0" fontId="2" fillId="0" borderId="15" xfId="0" applyFont="1" applyFill="1" applyBorder="1" applyAlignment="1">
      <alignment horizontal="center" vertical="center"/>
    </xf>
    <xf numFmtId="0" fontId="21" fillId="0" borderId="15" xfId="0" applyFont="1" applyFill="1" applyBorder="1" applyAlignment="1">
      <alignment horizontal="center"/>
    </xf>
    <xf numFmtId="0" fontId="21" fillId="0" borderId="11" xfId="0" applyFont="1" applyFill="1" applyBorder="1" applyAlignment="1">
      <alignment horizontal="left" vertical="center"/>
    </xf>
    <xf numFmtId="0" fontId="21" fillId="0" borderId="10" xfId="0" applyFont="1" applyFill="1" applyBorder="1" applyAlignment="1">
      <alignment horizontal="left" vertical="center" wrapText="1"/>
    </xf>
    <xf numFmtId="0" fontId="0" fillId="4" borderId="11" xfId="0" applyNumberFormat="1" applyFont="1" applyFill="1" applyBorder="1" applyAlignment="1">
      <alignment vertical="top" wrapText="1"/>
    </xf>
    <xf numFmtId="0" fontId="4" fillId="0" borderId="0" xfId="0" applyFont="1" applyFill="1" applyAlignment="1">
      <alignment/>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0" fillId="0" borderId="10" xfId="0" applyFont="1" applyFill="1" applyBorder="1" applyAlignment="1">
      <alignment horizontal="center"/>
    </xf>
    <xf numFmtId="0" fontId="7" fillId="0" borderId="10" xfId="0" applyFont="1" applyFill="1" applyBorder="1" applyAlignment="1">
      <alignment horizontal="center" vertical="center" wrapText="1"/>
    </xf>
    <xf numFmtId="190" fontId="25"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0" fontId="0" fillId="0" borderId="0" xfId="0" applyFont="1" applyFill="1" applyBorder="1" applyAlignment="1">
      <alignment horizontal="center"/>
    </xf>
    <xf numFmtId="0" fontId="7" fillId="0" borderId="0" xfId="0" applyFont="1" applyFill="1" applyBorder="1" applyAlignment="1">
      <alignment horizontal="center" vertical="center" wrapText="1"/>
    </xf>
    <xf numFmtId="190" fontId="25" fillId="0" borderId="0" xfId="0" applyNumberFormat="1" applyFont="1" applyFill="1" applyBorder="1" applyAlignment="1">
      <alignment vertical="center"/>
    </xf>
    <xf numFmtId="0" fontId="0" fillId="0" borderId="10" xfId="0" applyFill="1" applyBorder="1" applyAlignment="1">
      <alignment horizontal="center" vertical="top" wrapText="1"/>
    </xf>
    <xf numFmtId="0" fontId="0" fillId="0" borderId="10" xfId="0" applyFont="1" applyFill="1" applyBorder="1" applyAlignment="1">
      <alignment horizontal="center" vertical="center"/>
    </xf>
    <xf numFmtId="0" fontId="3" fillId="0" borderId="0" xfId="0" applyFont="1" applyFill="1" applyAlignment="1">
      <alignment/>
    </xf>
    <xf numFmtId="0" fontId="30" fillId="0" borderId="0" xfId="0" applyFont="1" applyFill="1" applyAlignment="1">
      <alignment/>
    </xf>
    <xf numFmtId="0" fontId="12" fillId="0" borderId="0" xfId="0" applyFont="1" applyFill="1" applyAlignment="1">
      <alignment/>
    </xf>
    <xf numFmtId="0" fontId="7" fillId="0" borderId="10" xfId="0" applyFont="1" applyBorder="1" applyAlignment="1">
      <alignment horizontal="center" vertical="center"/>
    </xf>
    <xf numFmtId="0" fontId="0" fillId="0" borderId="0" xfId="0" applyFont="1" applyFill="1" applyAlignment="1">
      <alignment/>
    </xf>
    <xf numFmtId="0" fontId="0" fillId="0" borderId="0" xfId="0" applyFont="1" applyFill="1" applyAlignment="1">
      <alignment/>
    </xf>
    <xf numFmtId="0" fontId="0" fillId="0" borderId="10" xfId="0" applyFont="1" applyFill="1" applyBorder="1" applyAlignment="1">
      <alignment/>
    </xf>
    <xf numFmtId="0" fontId="11" fillId="0" borderId="10" xfId="0" applyFont="1" applyFill="1" applyBorder="1" applyAlignment="1">
      <alignment horizontal="center" vertical="center" wrapText="1"/>
    </xf>
    <xf numFmtId="0" fontId="0" fillId="0" borderId="10" xfId="0" applyFont="1" applyFill="1" applyBorder="1" applyAlignment="1">
      <alignment/>
    </xf>
    <xf numFmtId="0" fontId="0" fillId="0" borderId="10" xfId="0" applyFont="1" applyFill="1" applyBorder="1" applyAlignment="1">
      <alignment horizont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xf>
    <xf numFmtId="0" fontId="0" fillId="0" borderId="10" xfId="0" applyFont="1" applyFill="1" applyBorder="1" applyAlignment="1">
      <alignment horizontal="center"/>
    </xf>
    <xf numFmtId="0" fontId="19" fillId="0" borderId="10" xfId="0" applyFont="1" applyFill="1" applyBorder="1" applyAlignment="1">
      <alignment/>
    </xf>
    <xf numFmtId="0" fontId="0" fillId="0" borderId="0" xfId="0" applyFont="1" applyFill="1" applyAlignment="1">
      <alignment/>
    </xf>
    <xf numFmtId="1" fontId="11" fillId="0" borderId="0" xfId="0" applyNumberFormat="1" applyFont="1" applyFill="1" applyBorder="1" applyAlignment="1">
      <alignment horizontal="center" vertical="center"/>
    </xf>
    <xf numFmtId="190" fontId="25" fillId="0" borderId="10" xfId="0" applyNumberFormat="1" applyFont="1" applyFill="1" applyBorder="1" applyAlignment="1">
      <alignment/>
    </xf>
    <xf numFmtId="0" fontId="11" fillId="0" borderId="11" xfId="0" applyFont="1" applyFill="1" applyBorder="1" applyAlignment="1">
      <alignment horizontal="center"/>
    </xf>
    <xf numFmtId="0" fontId="5" fillId="0" borderId="10" xfId="0" applyFont="1" applyFill="1" applyBorder="1" applyAlignment="1">
      <alignment horizontal="center"/>
    </xf>
    <xf numFmtId="0" fontId="0" fillId="0" borderId="10" xfId="0" applyFont="1" applyFill="1" applyBorder="1" applyAlignment="1">
      <alignment/>
    </xf>
    <xf numFmtId="14" fontId="24" fillId="38" borderId="10" xfId="0" applyNumberFormat="1" applyFont="1" applyFill="1" applyBorder="1" applyAlignment="1">
      <alignment horizontal="center" vertical="center" wrapText="1"/>
    </xf>
    <xf numFmtId="0" fontId="2" fillId="33" borderId="56" xfId="0" applyFont="1" applyFill="1" applyBorder="1" applyAlignment="1">
      <alignment/>
    </xf>
    <xf numFmtId="0" fontId="2" fillId="33" borderId="57" xfId="0" applyFont="1" applyFill="1" applyBorder="1" applyAlignment="1">
      <alignment/>
    </xf>
    <xf numFmtId="0" fontId="0" fillId="0" borderId="48" xfId="0" applyBorder="1" applyAlignment="1">
      <alignment/>
    </xf>
    <xf numFmtId="0" fontId="28" fillId="38" borderId="10" xfId="0" applyFont="1" applyFill="1" applyBorder="1" applyAlignment="1">
      <alignment horizontal="center" vertical="center" wrapText="1"/>
    </xf>
    <xf numFmtId="0" fontId="24" fillId="38" borderId="40" xfId="0" applyFont="1" applyFill="1" applyBorder="1" applyAlignment="1">
      <alignment horizontal="center" vertical="center" wrapText="1"/>
    </xf>
    <xf numFmtId="0" fontId="24" fillId="38" borderId="10" xfId="0" applyNumberFormat="1" applyFont="1" applyFill="1" applyBorder="1" applyAlignment="1">
      <alignment horizontal="center" vertical="center" wrapText="1"/>
    </xf>
    <xf numFmtId="14" fontId="20" fillId="38" borderId="10" xfId="0" applyNumberFormat="1" applyFont="1" applyFill="1" applyBorder="1" applyAlignment="1">
      <alignment horizontal="center" vertical="center" wrapText="1"/>
    </xf>
    <xf numFmtId="0" fontId="20" fillId="38" borderId="40" xfId="0" applyFont="1" applyFill="1" applyBorder="1" applyAlignment="1">
      <alignment horizontal="center" vertical="center" wrapText="1"/>
    </xf>
    <xf numFmtId="0" fontId="20" fillId="38" borderId="10" xfId="0" applyNumberFormat="1" applyFont="1" applyFill="1" applyBorder="1" applyAlignment="1">
      <alignment horizontal="center" vertical="center" wrapText="1"/>
    </xf>
    <xf numFmtId="0" fontId="31" fillId="38" borderId="10" xfId="0" applyFont="1" applyFill="1" applyBorder="1" applyAlignment="1">
      <alignment horizontal="center" vertical="center" wrapText="1"/>
    </xf>
    <xf numFmtId="0" fontId="24" fillId="38" borderId="10" xfId="0" applyFont="1" applyFill="1" applyBorder="1" applyAlignment="1">
      <alignment horizontal="center" vertical="center" wrapText="1"/>
    </xf>
    <xf numFmtId="190" fontId="10" fillId="0" borderId="10" xfId="0" applyNumberFormat="1" applyFont="1" applyFill="1" applyBorder="1" applyAlignment="1">
      <alignment horizontal="center"/>
    </xf>
    <xf numFmtId="0" fontId="5" fillId="0" borderId="10" xfId="0" applyFont="1" applyFill="1" applyBorder="1" applyAlignment="1">
      <alignment horizontal="center" vertical="center" wrapText="1"/>
    </xf>
    <xf numFmtId="0" fontId="0" fillId="4" borderId="0" xfId="0" applyFont="1" applyFill="1" applyAlignment="1">
      <alignment/>
    </xf>
    <xf numFmtId="0" fontId="0" fillId="4" borderId="11" xfId="0" applyFont="1" applyFill="1" applyBorder="1" applyAlignment="1">
      <alignment horizontal="center"/>
    </xf>
    <xf numFmtId="0" fontId="7" fillId="4" borderId="58" xfId="0" applyFont="1" applyFill="1" applyBorder="1" applyAlignment="1">
      <alignment horizontal="center" wrapText="1"/>
    </xf>
    <xf numFmtId="0" fontId="0" fillId="4" borderId="0" xfId="0" applyFont="1" applyFill="1" applyBorder="1" applyAlignment="1">
      <alignment horizontal="center"/>
    </xf>
    <xf numFmtId="1" fontId="11" fillId="4" borderId="0" xfId="0" applyNumberFormat="1" applyFont="1" applyFill="1" applyBorder="1" applyAlignment="1">
      <alignment horizontal="center" vertical="center"/>
    </xf>
    <xf numFmtId="0" fontId="0" fillId="4" borderId="10" xfId="0" applyFont="1" applyFill="1" applyBorder="1" applyAlignment="1">
      <alignment horizontal="center" vertical="top" wrapText="1"/>
    </xf>
    <xf numFmtId="0" fontId="11" fillId="4" borderId="10" xfId="0" applyFont="1" applyFill="1" applyBorder="1" applyAlignment="1">
      <alignment horizontal="center" vertical="center" wrapText="1"/>
    </xf>
    <xf numFmtId="0" fontId="0" fillId="4" borderId="10" xfId="0" applyFont="1" applyFill="1" applyBorder="1" applyAlignment="1">
      <alignment/>
    </xf>
    <xf numFmtId="0" fontId="7" fillId="4" borderId="10" xfId="0" applyFont="1" applyFill="1" applyBorder="1" applyAlignment="1">
      <alignment horizontal="center" vertical="center"/>
    </xf>
    <xf numFmtId="0" fontId="3" fillId="4" borderId="0" xfId="0" applyFont="1" applyFill="1" applyAlignment="1">
      <alignment/>
    </xf>
    <xf numFmtId="0" fontId="11" fillId="4" borderId="21" xfId="0" applyFont="1" applyFill="1" applyBorder="1" applyAlignment="1">
      <alignment horizontal="center" wrapText="1"/>
    </xf>
    <xf numFmtId="0" fontId="11" fillId="4" borderId="10" xfId="0" applyFont="1" applyFill="1" applyBorder="1" applyAlignment="1">
      <alignment horizontal="center" wrapText="1"/>
    </xf>
    <xf numFmtId="0" fontId="0" fillId="4" borderId="10" xfId="0" applyFont="1" applyFill="1" applyBorder="1" applyAlignment="1">
      <alignment horizontal="center"/>
    </xf>
    <xf numFmtId="0" fontId="0" fillId="4" borderId="10" xfId="0" applyFont="1" applyFill="1" applyBorder="1" applyAlignment="1">
      <alignment horizont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vertical="center"/>
    </xf>
    <xf numFmtId="0" fontId="0" fillId="4" borderId="10" xfId="0" applyFont="1" applyFill="1" applyBorder="1" applyAlignment="1">
      <alignment/>
    </xf>
    <xf numFmtId="0" fontId="12" fillId="4" borderId="0" xfId="0" applyFont="1" applyFill="1" applyAlignment="1">
      <alignment/>
    </xf>
    <xf numFmtId="0" fontId="0" fillId="4" borderId="10" xfId="0" applyFont="1" applyFill="1" applyBorder="1" applyAlignment="1">
      <alignment/>
    </xf>
    <xf numFmtId="0" fontId="30" fillId="4" borderId="0" xfId="0" applyFont="1" applyFill="1" applyAlignment="1">
      <alignment/>
    </xf>
    <xf numFmtId="0" fontId="5" fillId="4" borderId="10" xfId="0" applyFont="1" applyFill="1" applyBorder="1" applyAlignment="1">
      <alignment horizontal="center" vertical="center" wrapText="1"/>
    </xf>
    <xf numFmtId="0" fontId="0" fillId="0" borderId="10" xfId="0" applyFill="1" applyBorder="1" applyAlignment="1">
      <alignment horizontal="center"/>
    </xf>
    <xf numFmtId="0" fontId="32" fillId="39" borderId="21" xfId="0" applyFont="1" applyFill="1" applyBorder="1" applyAlignment="1">
      <alignment horizontal="center" wrapText="1"/>
    </xf>
    <xf numFmtId="0" fontId="0" fillId="39" borderId="21" xfId="0" applyFill="1" applyBorder="1" applyAlignment="1">
      <alignment horizontal="right" wrapText="1"/>
    </xf>
    <xf numFmtId="0" fontId="22" fillId="39" borderId="21" xfId="0" applyFont="1" applyFill="1" applyBorder="1" applyAlignment="1">
      <alignment horizontal="right" wrapText="1"/>
    </xf>
    <xf numFmtId="0" fontId="22" fillId="39" borderId="21" xfId="0" applyFont="1" applyFill="1" applyBorder="1" applyAlignment="1">
      <alignment wrapText="1"/>
    </xf>
    <xf numFmtId="0" fontId="22" fillId="39" borderId="21" xfId="0" applyFont="1" applyFill="1" applyBorder="1" applyAlignment="1">
      <alignment horizontal="center" wrapText="1"/>
    </xf>
    <xf numFmtId="0" fontId="2" fillId="38" borderId="59" xfId="0" applyFont="1" applyFill="1" applyBorder="1" applyAlignment="1">
      <alignment horizontal="center" vertical="top" wrapText="1"/>
    </xf>
    <xf numFmtId="0" fontId="2" fillId="38" borderId="11" xfId="0" applyFont="1" applyFill="1" applyBorder="1" applyAlignment="1">
      <alignment horizontal="center" vertical="top" wrapText="1"/>
    </xf>
    <xf numFmtId="0" fontId="2" fillId="33" borderId="52" xfId="0" applyFont="1" applyFill="1" applyBorder="1" applyAlignment="1">
      <alignment/>
    </xf>
    <xf numFmtId="0" fontId="0" fillId="0" borderId="22" xfId="0" applyFont="1" applyBorder="1" applyAlignment="1">
      <alignment/>
    </xf>
    <xf numFmtId="0" fontId="0" fillId="0" borderId="23" xfId="0" applyFont="1" applyBorder="1" applyAlignment="1">
      <alignment/>
    </xf>
    <xf numFmtId="190" fontId="0" fillId="0" borderId="23" xfId="0" applyNumberFormat="1" applyFont="1" applyBorder="1" applyAlignment="1">
      <alignment/>
    </xf>
    <xf numFmtId="0" fontId="2" fillId="33" borderId="13" xfId="0" applyFont="1" applyFill="1" applyBorder="1" applyAlignment="1">
      <alignment/>
    </xf>
    <xf numFmtId="0" fontId="2" fillId="33" borderId="11" xfId="0" applyFont="1" applyFill="1" applyBorder="1" applyAlignment="1">
      <alignment/>
    </xf>
    <xf numFmtId="0" fontId="2" fillId="10" borderId="10" xfId="0" applyFont="1" applyFill="1" applyBorder="1" applyAlignment="1">
      <alignment horizontal="center" vertical="center" wrapText="1"/>
    </xf>
    <xf numFmtId="0" fontId="28" fillId="10" borderId="10" xfId="0" applyFont="1" applyFill="1" applyBorder="1" applyAlignment="1">
      <alignment horizontal="center" vertical="center" wrapText="1"/>
    </xf>
    <xf numFmtId="0" fontId="28" fillId="10" borderId="10" xfId="0" applyNumberFormat="1" applyFont="1" applyFill="1" applyBorder="1" applyAlignment="1">
      <alignment horizontal="center" vertical="center" wrapText="1"/>
    </xf>
    <xf numFmtId="14" fontId="24" fillId="10" borderId="11" xfId="0" applyNumberFormat="1" applyFont="1" applyFill="1" applyBorder="1" applyAlignment="1">
      <alignment horizontal="center" vertical="center" wrapText="1"/>
    </xf>
    <xf numFmtId="0" fontId="24" fillId="10" borderId="10" xfId="0" applyFont="1" applyFill="1" applyBorder="1" applyAlignment="1">
      <alignment horizontal="center" vertical="center" wrapText="1"/>
    </xf>
    <xf numFmtId="0" fontId="24" fillId="10" borderId="10" xfId="0" applyNumberFormat="1" applyFont="1" applyFill="1" applyBorder="1" applyAlignment="1">
      <alignment horizontal="center" vertical="center" wrapText="1"/>
    </xf>
    <xf numFmtId="14" fontId="24" fillId="10" borderId="29" xfId="0" applyNumberFormat="1" applyFont="1" applyFill="1" applyBorder="1" applyAlignment="1">
      <alignment horizontal="center" vertical="center" wrapText="1"/>
    </xf>
    <xf numFmtId="14" fontId="24" fillId="10" borderId="10" xfId="0" applyNumberFormat="1" applyFont="1" applyFill="1" applyBorder="1" applyAlignment="1">
      <alignment horizontal="center" vertical="center" wrapText="1"/>
    </xf>
    <xf numFmtId="14" fontId="24" fillId="40" borderId="10" xfId="0" applyNumberFormat="1" applyFont="1" applyFill="1" applyBorder="1" applyAlignment="1">
      <alignment horizontal="center" vertical="center" wrapText="1"/>
    </xf>
    <xf numFmtId="0" fontId="24" fillId="40" borderId="40" xfId="0" applyFont="1" applyFill="1" applyBorder="1" applyAlignment="1">
      <alignment horizontal="center" vertical="center" wrapText="1"/>
    </xf>
    <xf numFmtId="0" fontId="24" fillId="40" borderId="10" xfId="0" applyNumberFormat="1" applyFont="1" applyFill="1" applyBorder="1" applyAlignment="1">
      <alignment horizontal="center" vertical="center" wrapText="1"/>
    </xf>
    <xf numFmtId="0" fontId="24" fillId="40" borderId="10" xfId="0" applyFont="1" applyFill="1" applyBorder="1" applyAlignment="1">
      <alignment horizontal="center" vertical="center" wrapText="1"/>
    </xf>
    <xf numFmtId="0" fontId="0" fillId="40" borderId="0" xfId="0" applyFill="1" applyAlignment="1">
      <alignment/>
    </xf>
    <xf numFmtId="14" fontId="24" fillId="40" borderId="11" xfId="0" applyNumberFormat="1" applyFont="1" applyFill="1" applyBorder="1" applyAlignment="1">
      <alignment horizontal="center" vertical="center" wrapText="1"/>
    </xf>
    <xf numFmtId="0" fontId="28" fillId="40" borderId="10" xfId="0" applyFont="1" applyFill="1" applyBorder="1" applyAlignment="1">
      <alignment horizontal="center" vertical="center" wrapText="1"/>
    </xf>
    <xf numFmtId="49" fontId="24" fillId="40" borderId="10" xfId="0" applyNumberFormat="1" applyFont="1" applyFill="1" applyBorder="1" applyAlignment="1">
      <alignment horizontal="center" vertical="center" wrapText="1"/>
    </xf>
    <xf numFmtId="0" fontId="24" fillId="40" borderId="0" xfId="0" applyFont="1" applyFill="1" applyAlignment="1">
      <alignment horizontal="center" vertical="center" wrapText="1"/>
    </xf>
    <xf numFmtId="0" fontId="24" fillId="40" borderId="10" xfId="0" applyFont="1" applyFill="1" applyBorder="1" applyAlignment="1">
      <alignment horizontal="center" vertical="center" wrapText="1"/>
    </xf>
    <xf numFmtId="0" fontId="24" fillId="40" borderId="40" xfId="0" applyFont="1" applyFill="1" applyBorder="1" applyAlignment="1">
      <alignment horizontal="center" vertical="center" wrapText="1"/>
    </xf>
    <xf numFmtId="0" fontId="20" fillId="40" borderId="10" xfId="0" applyNumberFormat="1" applyFont="1" applyFill="1" applyBorder="1" applyAlignment="1">
      <alignment horizontal="center" vertical="center" wrapText="1"/>
    </xf>
    <xf numFmtId="0" fontId="20" fillId="40" borderId="10" xfId="0" applyFont="1" applyFill="1" applyBorder="1" applyAlignment="1">
      <alignment horizontal="center" vertical="center" wrapText="1"/>
    </xf>
    <xf numFmtId="0" fontId="0" fillId="0" borderId="59" xfId="0" applyFont="1" applyFill="1" applyBorder="1" applyAlignment="1">
      <alignment/>
    </xf>
    <xf numFmtId="0" fontId="11" fillId="0" borderId="10" xfId="0" applyFont="1" applyFill="1" applyBorder="1" applyAlignment="1">
      <alignment horizontal="center"/>
    </xf>
    <xf numFmtId="0" fontId="23" fillId="18" borderId="60" xfId="0" applyFont="1" applyFill="1" applyBorder="1" applyAlignment="1">
      <alignment horizontal="center" wrapText="1"/>
    </xf>
    <xf numFmtId="0" fontId="23" fillId="18" borderId="61" xfId="0" applyFont="1" applyFill="1" applyBorder="1" applyAlignment="1">
      <alignment horizontal="center" wrapText="1"/>
    </xf>
    <xf numFmtId="0" fontId="23" fillId="18" borderId="62" xfId="0" applyFont="1" applyFill="1" applyBorder="1" applyAlignment="1">
      <alignment horizontal="center" wrapText="1"/>
    </xf>
    <xf numFmtId="0" fontId="23" fillId="18" borderId="63" xfId="0" applyFont="1" applyFill="1" applyBorder="1" applyAlignment="1">
      <alignment horizontal="center" wrapText="1"/>
    </xf>
    <xf numFmtId="0" fontId="23" fillId="18" borderId="64" xfId="0" applyFont="1" applyFill="1" applyBorder="1" applyAlignment="1">
      <alignment horizontal="center" wrapText="1"/>
    </xf>
    <xf numFmtId="0" fontId="23" fillId="18" borderId="65" xfId="0" applyFont="1" applyFill="1" applyBorder="1" applyAlignment="1">
      <alignment horizontal="center" wrapText="1"/>
    </xf>
    <xf numFmtId="0" fontId="0" fillId="18" borderId="0" xfId="0" applyFill="1" applyAlignment="1">
      <alignment/>
    </xf>
    <xf numFmtId="0" fontId="0" fillId="0" borderId="59" xfId="0" applyBorder="1" applyAlignment="1">
      <alignment horizontal="center"/>
    </xf>
    <xf numFmtId="0" fontId="0" fillId="0" borderId="59" xfId="0" applyBorder="1" applyAlignment="1">
      <alignment/>
    </xf>
    <xf numFmtId="0" fontId="28" fillId="4" borderId="11" xfId="0" applyFont="1" applyFill="1" applyBorder="1" applyAlignment="1">
      <alignment horizontal="center" vertical="center" wrapText="1"/>
    </xf>
    <xf numFmtId="0" fontId="28" fillId="4" borderId="11" xfId="0" applyNumberFormat="1" applyFont="1" applyFill="1" applyBorder="1" applyAlignment="1">
      <alignment horizontal="center" vertical="center" wrapText="1"/>
    </xf>
    <xf numFmtId="0" fontId="2" fillId="38" borderId="10" xfId="0" applyFont="1" applyFill="1" applyBorder="1" applyAlignment="1">
      <alignment horizontal="center" vertical="center" wrapText="1"/>
    </xf>
    <xf numFmtId="0" fontId="28" fillId="38" borderId="10" xfId="0" applyNumberFormat="1" applyFont="1" applyFill="1" applyBorder="1" applyAlignment="1">
      <alignment horizontal="center" vertical="center" wrapText="1"/>
    </xf>
    <xf numFmtId="14" fontId="23" fillId="38" borderId="66" xfId="0" applyNumberFormat="1" applyFont="1" applyFill="1" applyBorder="1" applyAlignment="1">
      <alignment vertical="top" wrapText="1"/>
    </xf>
    <xf numFmtId="0" fontId="23" fillId="38" borderId="63" xfId="0" applyFont="1" applyFill="1" applyBorder="1" applyAlignment="1">
      <alignment vertical="top" wrapText="1"/>
    </xf>
    <xf numFmtId="14" fontId="23" fillId="38" borderId="67" xfId="0" applyNumberFormat="1" applyFont="1" applyFill="1" applyBorder="1" applyAlignment="1">
      <alignment vertical="top" wrapText="1"/>
    </xf>
    <xf numFmtId="0" fontId="23" fillId="38" borderId="61" xfId="0" applyFont="1" applyFill="1" applyBorder="1" applyAlignment="1">
      <alignment vertical="top" wrapText="1"/>
    </xf>
    <xf numFmtId="0" fontId="23" fillId="38" borderId="65" xfId="0" applyFont="1" applyFill="1" applyBorder="1" applyAlignment="1">
      <alignment vertical="top" wrapText="1"/>
    </xf>
    <xf numFmtId="0" fontId="23" fillId="38" borderId="67" xfId="0" applyFont="1" applyFill="1" applyBorder="1" applyAlignment="1">
      <alignment vertical="top" wrapText="1"/>
    </xf>
    <xf numFmtId="14" fontId="23" fillId="38" borderId="68" xfId="0" applyNumberFormat="1" applyFont="1" applyFill="1" applyBorder="1" applyAlignment="1">
      <alignment vertical="top" wrapText="1"/>
    </xf>
    <xf numFmtId="0" fontId="23" fillId="38" borderId="66" xfId="0" applyFont="1" applyFill="1" applyBorder="1" applyAlignment="1">
      <alignment vertical="top" wrapText="1"/>
    </xf>
    <xf numFmtId="14" fontId="23" fillId="38" borderId="67" xfId="0" applyNumberFormat="1" applyFont="1" applyFill="1" applyBorder="1" applyAlignment="1">
      <alignment wrapText="1"/>
    </xf>
    <xf numFmtId="0" fontId="23" fillId="38" borderId="61" xfId="0" applyFont="1" applyFill="1" applyBorder="1" applyAlignment="1">
      <alignment wrapText="1"/>
    </xf>
    <xf numFmtId="0" fontId="23" fillId="38" borderId="65" xfId="0" applyFont="1" applyFill="1" applyBorder="1" applyAlignment="1">
      <alignment wrapText="1"/>
    </xf>
    <xf numFmtId="14" fontId="23" fillId="38" borderId="66" xfId="0" applyNumberFormat="1" applyFont="1" applyFill="1" applyBorder="1" applyAlignment="1">
      <alignment wrapText="1"/>
    </xf>
    <xf numFmtId="0" fontId="23" fillId="38" borderId="63" xfId="0" applyFont="1" applyFill="1" applyBorder="1" applyAlignment="1">
      <alignment wrapText="1"/>
    </xf>
    <xf numFmtId="0" fontId="23" fillId="38" borderId="62" xfId="0" applyFont="1" applyFill="1" applyBorder="1" applyAlignment="1">
      <alignment wrapText="1"/>
    </xf>
    <xf numFmtId="14" fontId="23" fillId="38" borderId="10" xfId="0" applyNumberFormat="1" applyFont="1" applyFill="1" applyBorder="1" applyAlignment="1">
      <alignment wrapText="1"/>
    </xf>
    <xf numFmtId="0" fontId="23" fillId="38" borderId="10" xfId="0" applyFont="1" applyFill="1" applyBorder="1" applyAlignment="1">
      <alignment wrapText="1"/>
    </xf>
    <xf numFmtId="0" fontId="23" fillId="38" borderId="63" xfId="0" applyFont="1" applyFill="1" applyBorder="1" applyAlignment="1">
      <alignment horizontal="center" vertical="top" wrapText="1"/>
    </xf>
    <xf numFmtId="0" fontId="23" fillId="38" borderId="61" xfId="0" applyFont="1" applyFill="1" applyBorder="1" applyAlignment="1">
      <alignment horizontal="center" vertical="top" wrapText="1"/>
    </xf>
    <xf numFmtId="0" fontId="23" fillId="38" borderId="65" xfId="0" applyFont="1" applyFill="1" applyBorder="1" applyAlignment="1">
      <alignment horizontal="center" vertical="top" wrapText="1"/>
    </xf>
    <xf numFmtId="0" fontId="23" fillId="38" borderId="61" xfId="0" applyFont="1" applyFill="1" applyBorder="1" applyAlignment="1">
      <alignment horizontal="center" wrapText="1"/>
    </xf>
    <xf numFmtId="0" fontId="23" fillId="38" borderId="63" xfId="0" applyFont="1" applyFill="1" applyBorder="1" applyAlignment="1">
      <alignment horizontal="center" wrapText="1"/>
    </xf>
    <xf numFmtId="0" fontId="23" fillId="38" borderId="10" xfId="0" applyFont="1" applyFill="1" applyBorder="1" applyAlignment="1">
      <alignment horizontal="center" wrapText="1"/>
    </xf>
    <xf numFmtId="0" fontId="23" fillId="38" borderId="67" xfId="0" applyFont="1" applyFill="1" applyBorder="1" applyAlignment="1">
      <alignment horizontal="right" vertical="top" wrapText="1"/>
    </xf>
    <xf numFmtId="0" fontId="34" fillId="38" borderId="63" xfId="0" applyFont="1" applyFill="1" applyBorder="1" applyAlignment="1">
      <alignment vertical="top" wrapText="1"/>
    </xf>
    <xf numFmtId="0" fontId="5" fillId="0" borderId="40" xfId="0" applyFont="1" applyBorder="1" applyAlignment="1">
      <alignment/>
    </xf>
    <xf numFmtId="0" fontId="5" fillId="0" borderId="17" xfId="0" applyFont="1" applyBorder="1" applyAlignment="1">
      <alignment/>
    </xf>
    <xf numFmtId="0" fontId="5" fillId="0" borderId="49" xfId="0" applyFont="1" applyBorder="1" applyAlignment="1">
      <alignment/>
    </xf>
    <xf numFmtId="0" fontId="5" fillId="0" borderId="37" xfId="0" applyFont="1" applyBorder="1" applyAlignment="1">
      <alignment/>
    </xf>
    <xf numFmtId="0" fontId="2" fillId="33" borderId="69" xfId="0" applyFont="1" applyFill="1" applyBorder="1" applyAlignment="1">
      <alignment/>
    </xf>
    <xf numFmtId="0" fontId="0" fillId="0" borderId="70" xfId="0" applyBorder="1" applyAlignment="1">
      <alignment/>
    </xf>
    <xf numFmtId="0" fontId="2" fillId="41" borderId="10" xfId="0" applyFont="1" applyFill="1" applyBorder="1" applyAlignment="1">
      <alignment/>
    </xf>
    <xf numFmtId="0" fontId="2" fillId="33" borderId="25" xfId="0" applyFont="1" applyFill="1" applyBorder="1" applyAlignment="1">
      <alignment/>
    </xf>
    <xf numFmtId="0" fontId="0" fillId="0" borderId="0" xfId="0" applyFont="1" applyBorder="1" applyAlignment="1">
      <alignment horizontal="center" vertical="center"/>
    </xf>
    <xf numFmtId="0" fontId="0" fillId="0" borderId="0" xfId="0" applyFont="1" applyBorder="1" applyAlignment="1">
      <alignment/>
    </xf>
    <xf numFmtId="0" fontId="5" fillId="37" borderId="23" xfId="54" applyFill="1" applyBorder="1" applyAlignment="1">
      <alignment horizontal="left" vertical="top" wrapText="1"/>
      <protection/>
    </xf>
    <xf numFmtId="0" fontId="5" fillId="37" borderId="71" xfId="54" applyFill="1" applyBorder="1" applyAlignment="1">
      <alignment horizontal="left" vertical="top" wrapText="1"/>
      <protection/>
    </xf>
    <xf numFmtId="0" fontId="5" fillId="37" borderId="40" xfId="54" applyFill="1" applyBorder="1" applyAlignment="1">
      <alignment horizontal="left" vertical="top" wrapText="1"/>
      <protection/>
    </xf>
    <xf numFmtId="0" fontId="5" fillId="37" borderId="23" xfId="54" applyFill="1" applyBorder="1" applyAlignment="1">
      <alignment horizontal="center" vertical="center" wrapText="1"/>
      <protection/>
    </xf>
    <xf numFmtId="0" fontId="5" fillId="37" borderId="71" xfId="54" applyFill="1" applyBorder="1" applyAlignment="1">
      <alignment horizontal="center" vertical="center" wrapText="1"/>
      <protection/>
    </xf>
    <xf numFmtId="0" fontId="5" fillId="37" borderId="40" xfId="54" applyFill="1" applyBorder="1" applyAlignment="1">
      <alignment horizontal="center" vertical="center" wrapText="1"/>
      <protection/>
    </xf>
    <xf numFmtId="0" fontId="9" fillId="37" borderId="23" xfId="0" applyFont="1" applyFill="1" applyBorder="1" applyAlignment="1">
      <alignment horizontal="left" vertical="top" wrapText="1"/>
    </xf>
    <xf numFmtId="0" fontId="9" fillId="37" borderId="71" xfId="0" applyFont="1" applyFill="1" applyBorder="1" applyAlignment="1">
      <alignment horizontal="left" vertical="top" wrapText="1"/>
    </xf>
    <xf numFmtId="0" fontId="9" fillId="37" borderId="40" xfId="0" applyFont="1" applyFill="1" applyBorder="1" applyAlignment="1">
      <alignment horizontal="left" vertical="top" wrapText="1"/>
    </xf>
    <xf numFmtId="0" fontId="5" fillId="37" borderId="23" xfId="54" applyFont="1" applyFill="1" applyBorder="1" applyAlignment="1">
      <alignment horizontal="left" vertical="top" wrapText="1"/>
      <protection/>
    </xf>
    <xf numFmtId="0" fontId="5" fillId="37" borderId="23" xfId="54" applyFill="1" applyBorder="1" applyAlignment="1">
      <alignment horizontal="left" vertical="center" wrapText="1"/>
      <protection/>
    </xf>
    <xf numFmtId="0" fontId="5" fillId="37" borderId="71" xfId="54" applyFill="1" applyBorder="1" applyAlignment="1">
      <alignment horizontal="left" vertical="center" wrapText="1"/>
      <protection/>
    </xf>
    <xf numFmtId="0" fontId="5" fillId="37" borderId="40" xfId="54" applyFill="1" applyBorder="1" applyAlignment="1">
      <alignment horizontal="left" vertical="center" wrapText="1"/>
      <protection/>
    </xf>
    <xf numFmtId="0" fontId="5" fillId="37" borderId="10" xfId="54" applyFill="1" applyBorder="1" applyAlignment="1">
      <alignment horizontal="center" wrapText="1"/>
      <protection/>
    </xf>
    <xf numFmtId="0" fontId="5" fillId="37" borderId="23" xfId="54" applyFont="1" applyFill="1" applyBorder="1" applyAlignment="1">
      <alignment horizontal="left" vertical="center" wrapText="1"/>
      <protection/>
    </xf>
    <xf numFmtId="0" fontId="5" fillId="37" borderId="23" xfId="54" applyFont="1" applyFill="1" applyBorder="1" applyAlignment="1">
      <alignment horizontal="left" vertical="top" wrapText="1"/>
      <protection/>
    </xf>
    <xf numFmtId="0" fontId="2" fillId="0" borderId="0" xfId="0" applyFont="1" applyFill="1" applyBorder="1" applyAlignment="1">
      <alignment horizontal="center"/>
    </xf>
    <xf numFmtId="0" fontId="0" fillId="42" borderId="0" xfId="0" applyFill="1" applyAlignment="1">
      <alignment/>
    </xf>
    <xf numFmtId="0" fontId="2" fillId="42" borderId="0" xfId="0" applyFont="1" applyFill="1" applyAlignment="1">
      <alignment/>
    </xf>
    <xf numFmtId="0" fontId="0" fillId="42" borderId="0" xfId="0" applyFont="1" applyFill="1" applyAlignment="1">
      <alignment/>
    </xf>
    <xf numFmtId="0" fontId="4" fillId="42" borderId="0" xfId="0" applyFont="1" applyFill="1" applyAlignment="1">
      <alignment/>
    </xf>
    <xf numFmtId="0" fontId="0" fillId="42" borderId="10" xfId="0" applyFont="1" applyFill="1" applyBorder="1" applyAlignment="1">
      <alignment horizontal="center" vertical="center" wrapText="1"/>
    </xf>
    <xf numFmtId="0" fontId="0" fillId="42" borderId="10" xfId="0" applyFont="1" applyFill="1" applyBorder="1" applyAlignment="1">
      <alignment horizontal="center" vertical="center"/>
    </xf>
    <xf numFmtId="0" fontId="0" fillId="42" borderId="10" xfId="0" applyFill="1" applyBorder="1" applyAlignment="1">
      <alignment/>
    </xf>
    <xf numFmtId="0" fontId="0" fillId="42" borderId="10" xfId="0" applyFont="1" applyFill="1" applyBorder="1" applyAlignment="1">
      <alignment horizontal="center"/>
    </xf>
    <xf numFmtId="0" fontId="0" fillId="42" borderId="10" xfId="0" applyFont="1" applyFill="1" applyBorder="1" applyAlignment="1">
      <alignment horizontal="center"/>
    </xf>
    <xf numFmtId="0" fontId="7" fillId="42" borderId="10" xfId="0" applyFont="1" applyFill="1" applyBorder="1" applyAlignment="1">
      <alignment horizontal="center" vertical="center" wrapText="1"/>
    </xf>
    <xf numFmtId="190" fontId="25" fillId="42" borderId="10" xfId="0" applyNumberFormat="1" applyFont="1" applyFill="1" applyBorder="1" applyAlignment="1">
      <alignment vertical="center"/>
    </xf>
    <xf numFmtId="0" fontId="0" fillId="42" borderId="10" xfId="0" applyFill="1" applyBorder="1" applyAlignment="1">
      <alignment horizontal="center"/>
    </xf>
    <xf numFmtId="0" fontId="0" fillId="42" borderId="11" xfId="0" applyFont="1" applyFill="1" applyBorder="1" applyAlignment="1">
      <alignment horizontal="center"/>
    </xf>
    <xf numFmtId="0" fontId="7" fillId="42" borderId="58" xfId="0" applyFont="1" applyFill="1" applyBorder="1" applyAlignment="1">
      <alignment horizontal="center" wrapText="1"/>
    </xf>
    <xf numFmtId="1" fontId="11" fillId="42" borderId="10" xfId="0" applyNumberFormat="1" applyFont="1" applyFill="1" applyBorder="1" applyAlignment="1">
      <alignment horizontal="center" vertical="center"/>
    </xf>
    <xf numFmtId="0" fontId="7" fillId="42" borderId="10" xfId="0" applyFont="1" applyFill="1" applyBorder="1" applyAlignment="1">
      <alignment horizontal="center" wrapText="1"/>
    </xf>
    <xf numFmtId="0" fontId="0" fillId="42" borderId="0" xfId="0" applyFill="1" applyBorder="1" applyAlignment="1">
      <alignment/>
    </xf>
    <xf numFmtId="0" fontId="0" fillId="42" borderId="0" xfId="0" applyFont="1" applyFill="1" applyAlignment="1">
      <alignment/>
    </xf>
    <xf numFmtId="1" fontId="11" fillId="42" borderId="0" xfId="0" applyNumberFormat="1" applyFont="1" applyFill="1" applyBorder="1" applyAlignment="1">
      <alignment horizontal="center" vertical="center"/>
    </xf>
    <xf numFmtId="190" fontId="25" fillId="42" borderId="0" xfId="0" applyNumberFormat="1" applyFont="1" applyFill="1" applyBorder="1" applyAlignment="1">
      <alignment vertical="center"/>
    </xf>
    <xf numFmtId="0" fontId="0" fillId="42" borderId="0" xfId="0" applyFill="1" applyBorder="1" applyAlignment="1">
      <alignment horizontal="center"/>
    </xf>
    <xf numFmtId="0" fontId="0" fillId="42" borderId="0" xfId="0" applyFont="1" applyFill="1" applyBorder="1" applyAlignment="1">
      <alignment horizontal="center"/>
    </xf>
    <xf numFmtId="0" fontId="7" fillId="42" borderId="0" xfId="0" applyFont="1" applyFill="1" applyBorder="1" applyAlignment="1">
      <alignment horizontal="center" vertical="center" wrapText="1"/>
    </xf>
    <xf numFmtId="0" fontId="0" fillId="42" borderId="10" xfId="0" applyFont="1" applyFill="1" applyBorder="1" applyAlignment="1">
      <alignment horizontal="center" vertical="center" wrapText="1"/>
    </xf>
    <xf numFmtId="0" fontId="0" fillId="42" borderId="10" xfId="0" applyFont="1" applyFill="1" applyBorder="1" applyAlignment="1">
      <alignment horizontal="center" vertical="center"/>
    </xf>
    <xf numFmtId="0" fontId="0" fillId="42" borderId="10" xfId="0" applyFill="1" applyBorder="1" applyAlignment="1">
      <alignment horizontal="center" vertical="top" wrapText="1"/>
    </xf>
    <xf numFmtId="0" fontId="0" fillId="42" borderId="10" xfId="0" applyFont="1" applyFill="1" applyBorder="1" applyAlignment="1">
      <alignment horizontal="center" vertical="center"/>
    </xf>
    <xf numFmtId="0" fontId="0" fillId="42" borderId="10" xfId="0" applyFont="1" applyFill="1" applyBorder="1" applyAlignment="1">
      <alignment/>
    </xf>
    <xf numFmtId="0" fontId="0" fillId="42" borderId="10" xfId="0" applyFont="1" applyFill="1" applyBorder="1" applyAlignment="1">
      <alignment horizontal="center" vertical="top" wrapText="1"/>
    </xf>
    <xf numFmtId="0" fontId="11" fillId="42" borderId="10" xfId="0" applyFont="1" applyFill="1" applyBorder="1" applyAlignment="1">
      <alignment horizontal="center" vertical="center" wrapText="1"/>
    </xf>
    <xf numFmtId="0" fontId="0" fillId="42" borderId="10" xfId="0" applyFont="1" applyFill="1" applyBorder="1" applyAlignment="1">
      <alignment/>
    </xf>
    <xf numFmtId="0" fontId="7" fillId="42" borderId="10" xfId="0" applyFont="1" applyFill="1" applyBorder="1" applyAlignment="1">
      <alignment horizontal="center" vertical="center"/>
    </xf>
    <xf numFmtId="0" fontId="3" fillId="42" borderId="0" xfId="0" applyFont="1" applyFill="1" applyAlignment="1">
      <alignment/>
    </xf>
    <xf numFmtId="0" fontId="0" fillId="42" borderId="10" xfId="0" applyFont="1" applyFill="1" applyBorder="1" applyAlignment="1">
      <alignment/>
    </xf>
    <xf numFmtId="0" fontId="11" fillId="42" borderId="58" xfId="0" applyFont="1" applyFill="1" applyBorder="1" applyAlignment="1">
      <alignment horizontal="center" wrapText="1"/>
    </xf>
    <xf numFmtId="0" fontId="11" fillId="42" borderId="10" xfId="0" applyFont="1" applyFill="1" applyBorder="1" applyAlignment="1">
      <alignment horizontal="center" wrapText="1"/>
    </xf>
    <xf numFmtId="0" fontId="12" fillId="42" borderId="0" xfId="0" applyFont="1" applyFill="1" applyAlignment="1">
      <alignment/>
    </xf>
    <xf numFmtId="0" fontId="0" fillId="42" borderId="10" xfId="0" applyFont="1" applyFill="1" applyBorder="1" applyAlignment="1">
      <alignment horizontal="center"/>
    </xf>
    <xf numFmtId="0" fontId="0" fillId="42" borderId="10" xfId="0" applyFont="1" applyFill="1" applyBorder="1" applyAlignment="1">
      <alignment horizontal="center"/>
    </xf>
    <xf numFmtId="0" fontId="19" fillId="42" borderId="10" xfId="0" applyFont="1" applyFill="1" applyBorder="1" applyAlignment="1">
      <alignment/>
    </xf>
    <xf numFmtId="0" fontId="11" fillId="42" borderId="11" xfId="0" applyFont="1" applyFill="1" applyBorder="1" applyAlignment="1">
      <alignment horizontal="center"/>
    </xf>
    <xf numFmtId="190" fontId="25" fillId="42" borderId="10" xfId="0" applyNumberFormat="1" applyFont="1" applyFill="1" applyBorder="1" applyAlignment="1">
      <alignment/>
    </xf>
    <xf numFmtId="0" fontId="0" fillId="42" borderId="59" xfId="0" applyFont="1" applyFill="1" applyBorder="1" applyAlignment="1">
      <alignment/>
    </xf>
    <xf numFmtId="0" fontId="11" fillId="42" borderId="10" xfId="0" applyFont="1" applyFill="1" applyBorder="1" applyAlignment="1">
      <alignment horizontal="center"/>
    </xf>
    <xf numFmtId="0" fontId="5" fillId="42" borderId="10" xfId="0" applyFont="1" applyFill="1" applyBorder="1" applyAlignment="1">
      <alignment horizontal="center"/>
    </xf>
    <xf numFmtId="190" fontId="10" fillId="42" borderId="10" xfId="0" applyNumberFormat="1" applyFont="1" applyFill="1" applyBorder="1" applyAlignment="1">
      <alignment horizontal="center"/>
    </xf>
    <xf numFmtId="2" fontId="10" fillId="42" borderId="10" xfId="0" applyNumberFormat="1" applyFont="1" applyFill="1" applyBorder="1" applyAlignment="1">
      <alignment horizontal="center"/>
    </xf>
    <xf numFmtId="0" fontId="0" fillId="42" borderId="10" xfId="0" applyFont="1" applyFill="1" applyBorder="1" applyAlignment="1">
      <alignment/>
    </xf>
    <xf numFmtId="0" fontId="30" fillId="42" borderId="0" xfId="0" applyFont="1" applyFill="1" applyAlignment="1">
      <alignment/>
    </xf>
    <xf numFmtId="0" fontId="5" fillId="42" borderId="10" xfId="0" applyFont="1" applyFill="1" applyBorder="1" applyAlignment="1">
      <alignment horizontal="center" vertical="center" wrapText="1"/>
    </xf>
    <xf numFmtId="0" fontId="0" fillId="42" borderId="0" xfId="0" applyFont="1" applyFill="1" applyBorder="1" applyAlignment="1">
      <alignment/>
    </xf>
    <xf numFmtId="0" fontId="0" fillId="42" borderId="0" xfId="0" applyFont="1" applyFill="1" applyBorder="1" applyAlignment="1">
      <alignment horizontal="center"/>
    </xf>
    <xf numFmtId="0" fontId="0" fillId="42" borderId="0" xfId="0" applyFont="1" applyFill="1" applyBorder="1" applyAlignment="1">
      <alignment horizontal="center"/>
    </xf>
    <xf numFmtId="0" fontId="11" fillId="42" borderId="0" xfId="0" applyFont="1" applyFill="1" applyBorder="1" applyAlignment="1">
      <alignment horizontal="center"/>
    </xf>
    <xf numFmtId="190" fontId="25" fillId="42" borderId="0" xfId="0" applyNumberFormat="1" applyFont="1" applyFill="1" applyBorder="1" applyAlignment="1">
      <alignment/>
    </xf>
    <xf numFmtId="0" fontId="19" fillId="42" borderId="0" xfId="0" applyFont="1" applyFill="1" applyBorder="1" applyAlignment="1">
      <alignment/>
    </xf>
    <xf numFmtId="0" fontId="0" fillId="42" borderId="0" xfId="0" applyFont="1" applyFill="1" applyBorder="1" applyAlignment="1">
      <alignment/>
    </xf>
    <xf numFmtId="0" fontId="0" fillId="43" borderId="0" xfId="0" applyFill="1" applyAlignment="1">
      <alignment/>
    </xf>
    <xf numFmtId="0" fontId="0" fillId="43" borderId="0" xfId="0" applyFont="1" applyFill="1" applyAlignment="1">
      <alignment/>
    </xf>
    <xf numFmtId="0" fontId="0" fillId="43" borderId="0" xfId="0" applyFont="1" applyFill="1" applyAlignment="1">
      <alignment/>
    </xf>
    <xf numFmtId="0" fontId="0" fillId="0" borderId="57" xfId="0" applyBorder="1" applyAlignment="1">
      <alignment/>
    </xf>
    <xf numFmtId="0" fontId="36" fillId="0" borderId="57" xfId="0" applyFont="1" applyBorder="1" applyAlignment="1">
      <alignment horizontal="center" wrapText="1"/>
    </xf>
    <xf numFmtId="0" fontId="36" fillId="0" borderId="0" xfId="0" applyFont="1" applyBorder="1" applyAlignment="1">
      <alignment horizontal="center" wrapText="1"/>
    </xf>
    <xf numFmtId="0" fontId="33" fillId="0" borderId="0" xfId="0" applyFont="1" applyBorder="1" applyAlignment="1">
      <alignment horizontal="center" textRotation="90" wrapText="1"/>
    </xf>
    <xf numFmtId="0" fontId="2" fillId="43" borderId="0" xfId="0" applyFont="1" applyFill="1" applyAlignment="1">
      <alignment/>
    </xf>
    <xf numFmtId="0" fontId="23" fillId="0" borderId="31" xfId="0" applyFont="1" applyBorder="1" applyAlignment="1">
      <alignment horizontal="center"/>
    </xf>
    <xf numFmtId="0" fontId="23" fillId="0" borderId="36" xfId="0" applyFont="1" applyBorder="1" applyAlignment="1">
      <alignment horizontal="right"/>
    </xf>
    <xf numFmtId="0" fontId="23" fillId="0" borderId="36" xfId="0" applyFont="1" applyBorder="1" applyAlignment="1">
      <alignment/>
    </xf>
    <xf numFmtId="0" fontId="23" fillId="0" borderId="72" xfId="0" applyFont="1" applyBorder="1" applyAlignment="1">
      <alignment horizontal="center"/>
    </xf>
    <xf numFmtId="0" fontId="23" fillId="0" borderId="57" xfId="0" applyFont="1" applyBorder="1" applyAlignment="1">
      <alignment horizontal="right"/>
    </xf>
    <xf numFmtId="0" fontId="23" fillId="0" borderId="57" xfId="0" applyFont="1" applyBorder="1" applyAlignment="1">
      <alignment/>
    </xf>
    <xf numFmtId="0" fontId="23" fillId="0" borderId="34" xfId="0" applyFont="1" applyBorder="1" applyAlignment="1">
      <alignment horizontal="center"/>
    </xf>
    <xf numFmtId="0" fontId="23" fillId="0" borderId="32" xfId="0" applyFont="1" applyBorder="1" applyAlignment="1">
      <alignment horizontal="center"/>
    </xf>
    <xf numFmtId="0" fontId="0" fillId="0" borderId="32" xfId="0" applyBorder="1" applyAlignment="1">
      <alignment/>
    </xf>
    <xf numFmtId="0" fontId="23" fillId="0" borderId="34" xfId="0" applyFont="1" applyBorder="1" applyAlignment="1">
      <alignment horizontal="center" wrapText="1"/>
    </xf>
    <xf numFmtId="0" fontId="0" fillId="0" borderId="34" xfId="0" applyBorder="1" applyAlignment="1">
      <alignment/>
    </xf>
    <xf numFmtId="0" fontId="23" fillId="0" borderId="43" xfId="0" applyFont="1" applyBorder="1" applyAlignment="1">
      <alignment horizontal="center"/>
    </xf>
    <xf numFmtId="0" fontId="23" fillId="0" borderId="43" xfId="0" applyFont="1" applyBorder="1" applyAlignment="1">
      <alignment horizontal="center" wrapText="1"/>
    </xf>
    <xf numFmtId="0" fontId="23" fillId="0" borderId="32" xfId="0" applyFont="1" applyBorder="1" applyAlignment="1">
      <alignment horizontal="right"/>
    </xf>
    <xf numFmtId="0" fontId="23" fillId="0" borderId="32" xfId="0" applyFont="1" applyBorder="1" applyAlignment="1">
      <alignment/>
    </xf>
    <xf numFmtId="0" fontId="23" fillId="0" borderId="57" xfId="0" applyFont="1" applyBorder="1" applyAlignment="1">
      <alignment horizontal="center"/>
    </xf>
    <xf numFmtId="0" fontId="23" fillId="0" borderId="32" xfId="0" applyFont="1" applyBorder="1" applyAlignment="1">
      <alignment horizontal="center" wrapText="1"/>
    </xf>
    <xf numFmtId="0" fontId="23" fillId="0" borderId="57" xfId="0" applyFont="1" applyBorder="1" applyAlignment="1">
      <alignment horizontal="center" wrapText="1"/>
    </xf>
    <xf numFmtId="0" fontId="70" fillId="0" borderId="34" xfId="0" applyFont="1" applyBorder="1" applyAlignment="1">
      <alignment horizontal="center"/>
    </xf>
    <xf numFmtId="0" fontId="70" fillId="0" borderId="57" xfId="0" applyFont="1" applyBorder="1" applyAlignment="1">
      <alignment horizontal="right"/>
    </xf>
    <xf numFmtId="0" fontId="70" fillId="0" borderId="57" xfId="0" applyFont="1" applyBorder="1" applyAlignment="1">
      <alignment/>
    </xf>
    <xf numFmtId="0" fontId="23" fillId="0" borderId="36" xfId="0" applyFont="1" applyBorder="1" applyAlignment="1">
      <alignment horizontal="center"/>
    </xf>
    <xf numFmtId="0" fontId="23" fillId="0" borderId="73" xfId="0" applyFont="1" applyBorder="1" applyAlignment="1">
      <alignment horizontal="center" wrapText="1"/>
    </xf>
    <xf numFmtId="0" fontId="23" fillId="0" borderId="74" xfId="0" applyFont="1" applyBorder="1" applyAlignment="1">
      <alignment horizontal="center" wrapText="1"/>
    </xf>
    <xf numFmtId="0" fontId="23" fillId="0" borderId="57" xfId="0" applyFont="1" applyBorder="1" applyAlignment="1">
      <alignment wrapText="1"/>
    </xf>
    <xf numFmtId="0" fontId="5" fillId="0" borderId="10" xfId="0" applyFont="1" applyBorder="1" applyAlignment="1">
      <alignment/>
    </xf>
    <xf numFmtId="0" fontId="2" fillId="33" borderId="23" xfId="0" applyFont="1" applyFill="1" applyBorder="1" applyAlignment="1">
      <alignment vertical="center"/>
    </xf>
    <xf numFmtId="0" fontId="2" fillId="33" borderId="71" xfId="0" applyFont="1" applyFill="1" applyBorder="1" applyAlignment="1">
      <alignment vertical="center"/>
    </xf>
    <xf numFmtId="0" fontId="2" fillId="33" borderId="40" xfId="0" applyFont="1" applyFill="1" applyBorder="1" applyAlignment="1">
      <alignment vertical="center"/>
    </xf>
    <xf numFmtId="0" fontId="0" fillId="33" borderId="23" xfId="0" applyFill="1" applyBorder="1" applyAlignment="1">
      <alignment/>
    </xf>
    <xf numFmtId="0" fontId="0" fillId="33" borderId="71" xfId="0" applyFill="1" applyBorder="1" applyAlignment="1">
      <alignment/>
    </xf>
    <xf numFmtId="0" fontId="0" fillId="33" borderId="40" xfId="0" applyFill="1" applyBorder="1" applyAlignment="1">
      <alignment/>
    </xf>
    <xf numFmtId="0" fontId="23" fillId="0" borderId="75" xfId="0" applyFont="1" applyBorder="1" applyAlignment="1">
      <alignment vertical="top" wrapText="1"/>
    </xf>
    <xf numFmtId="0" fontId="23" fillId="0" borderId="76" xfId="0" applyFont="1" applyBorder="1" applyAlignment="1">
      <alignment vertical="top" wrapText="1"/>
    </xf>
    <xf numFmtId="0" fontId="23" fillId="0" borderId="77" xfId="0" applyFont="1" applyBorder="1" applyAlignment="1">
      <alignment vertical="top" wrapText="1"/>
    </xf>
    <xf numFmtId="0" fontId="23" fillId="0" borderId="78" xfId="0" applyFont="1" applyBorder="1" applyAlignment="1">
      <alignment vertical="top" wrapText="1"/>
    </xf>
    <xf numFmtId="14" fontId="23" fillId="0" borderId="79" xfId="0" applyNumberFormat="1" applyFont="1" applyBorder="1" applyAlignment="1">
      <alignment horizontal="center" wrapText="1"/>
    </xf>
    <xf numFmtId="0" fontId="23" fillId="0" borderId="80" xfId="0" applyFont="1" applyBorder="1" applyAlignment="1">
      <alignment horizontal="center" wrapText="1"/>
    </xf>
    <xf numFmtId="0" fontId="23" fillId="0" borderId="81" xfId="0" applyFont="1" applyBorder="1" applyAlignment="1">
      <alignment horizontal="center" wrapText="1"/>
    </xf>
    <xf numFmtId="14" fontId="23" fillId="0" borderId="82" xfId="0" applyNumberFormat="1" applyFont="1" applyBorder="1" applyAlignment="1">
      <alignment horizontal="center" wrapText="1"/>
    </xf>
    <xf numFmtId="0" fontId="23" fillId="0" borderId="82" xfId="0" applyFont="1" applyBorder="1" applyAlignment="1">
      <alignment horizontal="center" wrapText="1"/>
    </xf>
    <xf numFmtId="0" fontId="2" fillId="43" borderId="10" xfId="0" applyFont="1" applyFill="1" applyBorder="1" applyAlignment="1">
      <alignment horizontal="center" vertical="center" wrapText="1"/>
    </xf>
    <xf numFmtId="0" fontId="28" fillId="43" borderId="10" xfId="0" applyFont="1" applyFill="1" applyBorder="1" applyAlignment="1">
      <alignment horizontal="center" vertical="center" wrapText="1"/>
    </xf>
    <xf numFmtId="0" fontId="28" fillId="43" borderId="10" xfId="0" applyNumberFormat="1" applyFont="1" applyFill="1" applyBorder="1" applyAlignment="1">
      <alignment horizontal="center" vertical="center" wrapText="1"/>
    </xf>
    <xf numFmtId="0" fontId="0" fillId="44" borderId="0" xfId="0" applyFill="1" applyAlignment="1">
      <alignment/>
    </xf>
    <xf numFmtId="0" fontId="2" fillId="44" borderId="0" xfId="0" applyFont="1" applyFill="1" applyAlignment="1">
      <alignment/>
    </xf>
    <xf numFmtId="0" fontId="0" fillId="44" borderId="0" xfId="0" applyFont="1" applyFill="1" applyAlignment="1">
      <alignment/>
    </xf>
    <xf numFmtId="0" fontId="4" fillId="44" borderId="0" xfId="0" applyFont="1" applyFill="1" applyAlignment="1">
      <alignment/>
    </xf>
    <xf numFmtId="0" fontId="0" fillId="44" borderId="10" xfId="0" applyFont="1" applyFill="1" applyBorder="1" applyAlignment="1">
      <alignment horizontal="center" vertical="center" wrapText="1"/>
    </xf>
    <xf numFmtId="0" fontId="0" fillId="44" borderId="10" xfId="0" applyFont="1" applyFill="1" applyBorder="1" applyAlignment="1">
      <alignment horizontal="center" vertical="center"/>
    </xf>
    <xf numFmtId="0" fontId="0" fillId="44" borderId="10" xfId="0" applyFill="1" applyBorder="1" applyAlignment="1">
      <alignment/>
    </xf>
    <xf numFmtId="0" fontId="0" fillId="44" borderId="10" xfId="0" applyFont="1" applyFill="1" applyBorder="1" applyAlignment="1">
      <alignment horizontal="center"/>
    </xf>
    <xf numFmtId="0" fontId="0" fillId="44" borderId="10" xfId="0" applyFont="1" applyFill="1" applyBorder="1" applyAlignment="1">
      <alignment horizontal="center"/>
    </xf>
    <xf numFmtId="0" fontId="7" fillId="44" borderId="10" xfId="0" applyFont="1" applyFill="1" applyBorder="1" applyAlignment="1">
      <alignment horizontal="center" vertical="center" wrapText="1"/>
    </xf>
    <xf numFmtId="190" fontId="25" fillId="44" borderId="10" xfId="0" applyNumberFormat="1" applyFont="1" applyFill="1" applyBorder="1" applyAlignment="1">
      <alignment vertical="center"/>
    </xf>
    <xf numFmtId="0" fontId="0" fillId="44" borderId="10" xfId="0" applyFill="1" applyBorder="1" applyAlignment="1">
      <alignment horizontal="center"/>
    </xf>
    <xf numFmtId="0" fontId="0" fillId="44" borderId="11" xfId="0" applyFont="1" applyFill="1" applyBorder="1" applyAlignment="1">
      <alignment horizontal="center"/>
    </xf>
    <xf numFmtId="0" fontId="7" fillId="44" borderId="58" xfId="0" applyFont="1" applyFill="1" applyBorder="1" applyAlignment="1">
      <alignment horizontal="center" wrapText="1"/>
    </xf>
    <xf numFmtId="1" fontId="11" fillId="44" borderId="10" xfId="0" applyNumberFormat="1" applyFont="1" applyFill="1" applyBorder="1" applyAlignment="1">
      <alignment horizontal="center" vertical="center"/>
    </xf>
    <xf numFmtId="0" fontId="7" fillId="44" borderId="10" xfId="0" applyFont="1" applyFill="1" applyBorder="1" applyAlignment="1">
      <alignment horizontal="center" wrapText="1"/>
    </xf>
    <xf numFmtId="0" fontId="0" fillId="44" borderId="0" xfId="0" applyFill="1" applyBorder="1" applyAlignment="1">
      <alignment/>
    </xf>
    <xf numFmtId="0" fontId="0" fillId="44" borderId="0" xfId="0" applyFont="1" applyFill="1" applyAlignment="1">
      <alignment/>
    </xf>
    <xf numFmtId="1" fontId="11" fillId="44" borderId="0" xfId="0" applyNumberFormat="1" applyFont="1" applyFill="1" applyBorder="1" applyAlignment="1">
      <alignment horizontal="center" vertical="center"/>
    </xf>
    <xf numFmtId="190" fontId="25" fillId="44" borderId="0" xfId="0" applyNumberFormat="1" applyFont="1" applyFill="1" applyBorder="1" applyAlignment="1">
      <alignment vertical="center"/>
    </xf>
    <xf numFmtId="0" fontId="0" fillId="44" borderId="0" xfId="0" applyFill="1" applyBorder="1" applyAlignment="1">
      <alignment horizontal="center"/>
    </xf>
    <xf numFmtId="0" fontId="0" fillId="44" borderId="0" xfId="0" applyFont="1" applyFill="1" applyBorder="1" applyAlignment="1">
      <alignment horizontal="center"/>
    </xf>
    <xf numFmtId="0" fontId="7" fillId="44" borderId="0" xfId="0" applyFont="1" applyFill="1" applyBorder="1" applyAlignment="1">
      <alignment horizontal="center" vertical="center" wrapText="1"/>
    </xf>
    <xf numFmtId="0" fontId="0" fillId="44" borderId="10" xfId="0" applyFont="1" applyFill="1" applyBorder="1" applyAlignment="1">
      <alignment horizontal="center" vertical="center" wrapText="1"/>
    </xf>
    <xf numFmtId="0" fontId="0" fillId="44" borderId="10" xfId="0" applyFont="1" applyFill="1" applyBorder="1" applyAlignment="1">
      <alignment horizontal="center" vertical="center"/>
    </xf>
    <xf numFmtId="0" fontId="0" fillId="44" borderId="10" xfId="0" applyFill="1" applyBorder="1" applyAlignment="1">
      <alignment horizontal="center" vertical="top" wrapText="1"/>
    </xf>
    <xf numFmtId="0" fontId="0" fillId="44" borderId="10" xfId="0" applyFont="1" applyFill="1" applyBorder="1" applyAlignment="1">
      <alignment horizontal="center" vertical="center"/>
    </xf>
    <xf numFmtId="0" fontId="0" fillId="44" borderId="10" xfId="0" applyFont="1" applyFill="1" applyBorder="1" applyAlignment="1">
      <alignment/>
    </xf>
    <xf numFmtId="0" fontId="0" fillId="44" borderId="10" xfId="0" applyFont="1" applyFill="1" applyBorder="1" applyAlignment="1">
      <alignment horizontal="center" vertical="top" wrapText="1"/>
    </xf>
    <xf numFmtId="0" fontId="11" fillId="44" borderId="10" xfId="0" applyFont="1" applyFill="1" applyBorder="1" applyAlignment="1">
      <alignment horizontal="center" vertical="center" wrapText="1"/>
    </xf>
    <xf numFmtId="0" fontId="0" fillId="44" borderId="10" xfId="0" applyFont="1" applyFill="1" applyBorder="1" applyAlignment="1">
      <alignment/>
    </xf>
    <xf numFmtId="0" fontId="7" fillId="44" borderId="10" xfId="0" applyFont="1" applyFill="1" applyBorder="1" applyAlignment="1">
      <alignment horizontal="center" vertical="center"/>
    </xf>
    <xf numFmtId="0" fontId="3" fillId="44" borderId="0" xfId="0" applyFont="1" applyFill="1" applyAlignment="1">
      <alignment/>
    </xf>
    <xf numFmtId="0" fontId="0" fillId="44" borderId="10" xfId="0" applyFont="1" applyFill="1" applyBorder="1" applyAlignment="1">
      <alignment/>
    </xf>
    <xf numFmtId="0" fontId="11" fillId="44" borderId="58" xfId="0" applyFont="1" applyFill="1" applyBorder="1" applyAlignment="1">
      <alignment horizontal="center" wrapText="1"/>
    </xf>
    <xf numFmtId="0" fontId="11" fillId="44" borderId="10" xfId="0" applyFont="1" applyFill="1" applyBorder="1" applyAlignment="1">
      <alignment horizontal="center" wrapText="1"/>
    </xf>
    <xf numFmtId="0" fontId="2" fillId="44" borderId="0" xfId="0" applyFont="1" applyFill="1" applyBorder="1" applyAlignment="1">
      <alignment horizontal="center"/>
    </xf>
    <xf numFmtId="0" fontId="12" fillId="44" borderId="0" xfId="0" applyFont="1" applyFill="1" applyAlignment="1">
      <alignment/>
    </xf>
    <xf numFmtId="0" fontId="0" fillId="44" borderId="10" xfId="0" applyFont="1" applyFill="1" applyBorder="1" applyAlignment="1">
      <alignment horizontal="center"/>
    </xf>
    <xf numFmtId="0" fontId="0" fillId="44" borderId="10" xfId="0" applyFont="1" applyFill="1" applyBorder="1" applyAlignment="1">
      <alignment horizontal="center"/>
    </xf>
    <xf numFmtId="0" fontId="19" fillId="44" borderId="10" xfId="0" applyFont="1" applyFill="1" applyBorder="1" applyAlignment="1">
      <alignment/>
    </xf>
    <xf numFmtId="0" fontId="11" fillId="44" borderId="11" xfId="0" applyFont="1" applyFill="1" applyBorder="1" applyAlignment="1">
      <alignment horizontal="center"/>
    </xf>
    <xf numFmtId="190" fontId="25" fillId="44" borderId="10" xfId="0" applyNumberFormat="1" applyFont="1" applyFill="1" applyBorder="1" applyAlignment="1">
      <alignment/>
    </xf>
    <xf numFmtId="0" fontId="0" fillId="44" borderId="59" xfId="0" applyFont="1" applyFill="1" applyBorder="1" applyAlignment="1">
      <alignment/>
    </xf>
    <xf numFmtId="0" fontId="11" fillId="44" borderId="10" xfId="0" applyFont="1" applyFill="1" applyBorder="1" applyAlignment="1">
      <alignment horizontal="center"/>
    </xf>
    <xf numFmtId="0" fontId="5" fillId="44" borderId="10" xfId="0" applyFont="1" applyFill="1" applyBorder="1" applyAlignment="1">
      <alignment horizontal="center"/>
    </xf>
    <xf numFmtId="190" fontId="10" fillId="44" borderId="10" xfId="0" applyNumberFormat="1" applyFont="1" applyFill="1" applyBorder="1" applyAlignment="1">
      <alignment horizontal="center"/>
    </xf>
    <xf numFmtId="2" fontId="10" fillId="44" borderId="10" xfId="0" applyNumberFormat="1" applyFont="1" applyFill="1" applyBorder="1" applyAlignment="1">
      <alignment horizontal="center"/>
    </xf>
    <xf numFmtId="0" fontId="0" fillId="44" borderId="10" xfId="0" applyFont="1" applyFill="1" applyBorder="1" applyAlignment="1">
      <alignment/>
    </xf>
    <xf numFmtId="0" fontId="30" fillId="44" borderId="0" xfId="0" applyFont="1" applyFill="1" applyAlignment="1">
      <alignment/>
    </xf>
    <xf numFmtId="0" fontId="5" fillId="44" borderId="10" xfId="0" applyFont="1" applyFill="1" applyBorder="1" applyAlignment="1">
      <alignment horizontal="center" vertical="center" wrapText="1"/>
    </xf>
    <xf numFmtId="0" fontId="23" fillId="0" borderId="83" xfId="0" applyFont="1" applyBorder="1" applyAlignment="1">
      <alignment horizontal="center" wrapText="1"/>
    </xf>
    <xf numFmtId="0" fontId="23" fillId="0" borderId="69" xfId="0" applyFont="1" applyBorder="1" applyAlignment="1">
      <alignment horizontal="center" vertical="top" wrapText="1"/>
    </xf>
    <xf numFmtId="0" fontId="23" fillId="0" borderId="84" xfId="0" applyFont="1" applyBorder="1" applyAlignment="1">
      <alignment horizontal="center" vertical="top" wrapText="1"/>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190" fontId="25" fillId="0" borderId="10" xfId="0" applyNumberFormat="1" applyFont="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11" fillId="0" borderId="0" xfId="0" applyFont="1" applyFill="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xf>
    <xf numFmtId="190" fontId="24" fillId="0" borderId="10" xfId="0" applyNumberFormat="1" applyFont="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5" fillId="0" borderId="0" xfId="0" applyFont="1" applyFill="1" applyBorder="1" applyAlignment="1">
      <alignment horizontal="center"/>
    </xf>
    <xf numFmtId="2" fontId="10"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90" fontId="10" fillId="0" borderId="0" xfId="0" applyNumberFormat="1" applyFont="1" applyFill="1" applyBorder="1" applyAlignment="1">
      <alignment horizontal="center"/>
    </xf>
    <xf numFmtId="0" fontId="19" fillId="0" borderId="0" xfId="0" applyFont="1" applyFill="1" applyBorder="1" applyAlignment="1">
      <alignment/>
    </xf>
    <xf numFmtId="0" fontId="0" fillId="0" borderId="10" xfId="0" applyFont="1" applyFill="1" applyBorder="1" applyAlignment="1">
      <alignment/>
    </xf>
    <xf numFmtId="0" fontId="0" fillId="0" borderId="10" xfId="0" applyFill="1" applyBorder="1" applyAlignment="1">
      <alignment horizontal="center" vertical="center" wrapText="1"/>
    </xf>
    <xf numFmtId="0" fontId="0" fillId="0" borderId="11" xfId="0" applyFont="1" applyFill="1" applyBorder="1" applyAlignment="1">
      <alignment horizontal="right" vertical="center" wrapText="1"/>
    </xf>
    <xf numFmtId="0" fontId="0" fillId="0" borderId="10" xfId="0" applyFont="1" applyFill="1" applyBorder="1" applyAlignment="1">
      <alignment horizontal="right"/>
    </xf>
    <xf numFmtId="0" fontId="0" fillId="0" borderId="10" xfId="0" applyFont="1" applyFill="1" applyBorder="1" applyAlignment="1">
      <alignment horizontal="right"/>
    </xf>
    <xf numFmtId="0" fontId="11" fillId="0" borderId="0" xfId="0" applyFont="1" applyAlignment="1">
      <alignment horizontal="center" vertical="top" wrapText="1"/>
    </xf>
    <xf numFmtId="0" fontId="14" fillId="0" borderId="0" xfId="0" applyFont="1" applyAlignment="1">
      <alignment horizontal="center" vertical="top" wrapText="1"/>
    </xf>
    <xf numFmtId="0" fontId="11" fillId="0" borderId="0" xfId="0" applyFont="1" applyAlignment="1">
      <alignment horizontal="center"/>
    </xf>
    <xf numFmtId="0" fontId="13" fillId="0" borderId="0" xfId="0" applyFont="1" applyAlignment="1">
      <alignment horizontal="center"/>
    </xf>
    <xf numFmtId="0" fontId="2" fillId="33" borderId="29" xfId="0" applyFont="1" applyFill="1" applyBorder="1" applyAlignment="1">
      <alignment horizontal="center" vertical="center"/>
    </xf>
    <xf numFmtId="0" fontId="2" fillId="33" borderId="11" xfId="0" applyFon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2" fillId="33" borderId="85" xfId="0" applyFont="1" applyFill="1" applyBorder="1" applyAlignment="1">
      <alignment horizontal="center" vertical="center"/>
    </xf>
    <xf numFmtId="0" fontId="2" fillId="33" borderId="16" xfId="0" applyFont="1" applyFill="1" applyBorder="1" applyAlignment="1">
      <alignment horizontal="center" vertical="center"/>
    </xf>
    <xf numFmtId="0" fontId="0" fillId="0" borderId="29" xfId="0" applyBorder="1" applyAlignment="1">
      <alignment horizontal="center" vertical="center"/>
    </xf>
    <xf numFmtId="0" fontId="0" fillId="0" borderId="11" xfId="0" applyFont="1" applyBorder="1" applyAlignment="1">
      <alignment horizontal="center" vertical="center"/>
    </xf>
    <xf numFmtId="0" fontId="0" fillId="0" borderId="11" xfId="0" applyBorder="1" applyAlignment="1">
      <alignment horizontal="center" vertical="center"/>
    </xf>
    <xf numFmtId="0" fontId="0" fillId="0" borderId="29" xfId="0" applyBorder="1" applyAlignment="1">
      <alignment horizontal="right" vertical="center"/>
    </xf>
    <xf numFmtId="0" fontId="0" fillId="0" borderId="11" xfId="0" applyBorder="1" applyAlignment="1">
      <alignment horizontal="right" vertical="center"/>
    </xf>
    <xf numFmtId="0" fontId="2" fillId="33" borderId="23" xfId="0" applyFont="1" applyFill="1" applyBorder="1" applyAlignment="1">
      <alignment horizontal="center" vertical="center"/>
    </xf>
    <xf numFmtId="0" fontId="2" fillId="33" borderId="71" xfId="0" applyFont="1" applyFill="1" applyBorder="1" applyAlignment="1">
      <alignment horizontal="center" vertical="center"/>
    </xf>
    <xf numFmtId="0" fontId="2" fillId="43" borderId="42" xfId="0" applyFont="1" applyFill="1" applyBorder="1" applyAlignment="1">
      <alignment horizontal="center" vertical="top" wrapText="1"/>
    </xf>
    <xf numFmtId="0" fontId="2" fillId="43" borderId="86" xfId="0" applyFont="1" applyFill="1" applyBorder="1" applyAlignment="1">
      <alignment horizontal="center" vertical="top" wrapText="1"/>
    </xf>
    <xf numFmtId="0" fontId="2" fillId="43" borderId="22" xfId="0" applyFont="1" applyFill="1" applyBorder="1" applyAlignment="1">
      <alignment horizontal="center" vertical="top" wrapText="1"/>
    </xf>
    <xf numFmtId="14" fontId="23" fillId="0" borderId="87" xfId="0" applyNumberFormat="1" applyFont="1" applyBorder="1" applyAlignment="1">
      <alignment horizontal="center" wrapText="1"/>
    </xf>
    <xf numFmtId="14" fontId="23" fillId="0" borderId="82" xfId="0" applyNumberFormat="1" applyFont="1" applyBorder="1" applyAlignment="1">
      <alignment horizontal="center" wrapText="1"/>
    </xf>
    <xf numFmtId="0" fontId="23" fillId="0" borderId="87" xfId="0" applyFont="1" applyBorder="1" applyAlignment="1">
      <alignment horizontal="center" wrapText="1"/>
    </xf>
    <xf numFmtId="0" fontId="23" fillId="0" borderId="82" xfId="0" applyFont="1" applyBorder="1" applyAlignment="1">
      <alignment horizontal="center" wrapText="1"/>
    </xf>
    <xf numFmtId="0" fontId="23" fillId="0" borderId="47" xfId="0" applyFont="1" applyBorder="1" applyAlignment="1">
      <alignment horizontal="center" vertical="top" wrapText="1"/>
    </xf>
    <xf numFmtId="0" fontId="23" fillId="0" borderId="88" xfId="0" applyFont="1" applyBorder="1" applyAlignment="1">
      <alignment horizontal="center" vertical="top" wrapText="1"/>
    </xf>
    <xf numFmtId="0" fontId="23" fillId="0" borderId="49" xfId="0" applyFont="1" applyBorder="1" applyAlignment="1">
      <alignment horizontal="center" vertical="top" wrapText="1"/>
    </xf>
    <xf numFmtId="0" fontId="23" fillId="0" borderId="10" xfId="0" applyFont="1" applyBorder="1" applyAlignment="1">
      <alignment horizontal="center" vertical="top" wrapText="1"/>
    </xf>
    <xf numFmtId="14" fontId="23" fillId="38" borderId="89" xfId="0" applyNumberFormat="1" applyFont="1" applyFill="1" applyBorder="1" applyAlignment="1">
      <alignment vertical="top" wrapText="1"/>
    </xf>
    <xf numFmtId="14" fontId="23" fillId="38" borderId="67" xfId="0" applyNumberFormat="1" applyFont="1" applyFill="1" applyBorder="1" applyAlignment="1">
      <alignment vertical="top" wrapText="1"/>
    </xf>
    <xf numFmtId="0" fontId="23" fillId="38" borderId="89" xfId="0" applyFont="1" applyFill="1" applyBorder="1" applyAlignment="1">
      <alignment horizontal="center" wrapText="1"/>
    </xf>
    <xf numFmtId="0" fontId="23" fillId="38" borderId="67" xfId="0" applyFont="1" applyFill="1" applyBorder="1" applyAlignment="1">
      <alignment horizontal="center" wrapText="1"/>
    </xf>
    <xf numFmtId="0" fontId="23" fillId="38" borderId="89" xfId="0" applyFont="1" applyFill="1" applyBorder="1" applyAlignment="1">
      <alignment wrapText="1"/>
    </xf>
    <xf numFmtId="0" fontId="23" fillId="38" borderId="67" xfId="0" applyFont="1" applyFill="1" applyBorder="1" applyAlignment="1">
      <alignment wrapText="1"/>
    </xf>
    <xf numFmtId="0" fontId="2" fillId="38" borderId="29" xfId="0" applyFont="1" applyFill="1" applyBorder="1" applyAlignment="1">
      <alignment horizontal="center" vertical="top" wrapText="1"/>
    </xf>
    <xf numFmtId="0" fontId="2" fillId="38" borderId="59" xfId="0" applyFont="1" applyFill="1" applyBorder="1" applyAlignment="1">
      <alignment horizontal="center" vertical="top" wrapText="1"/>
    </xf>
    <xf numFmtId="0" fontId="2" fillId="38" borderId="86" xfId="0" applyFont="1" applyFill="1" applyBorder="1" applyAlignment="1">
      <alignment horizontal="center" vertical="top" wrapText="1"/>
    </xf>
    <xf numFmtId="0" fontId="23" fillId="38" borderId="89" xfId="0" applyFont="1" applyFill="1" applyBorder="1" applyAlignment="1">
      <alignment horizontal="center" vertical="top" wrapText="1"/>
    </xf>
    <xf numFmtId="0" fontId="23" fillId="38" borderId="67" xfId="0" applyFont="1" applyFill="1" applyBorder="1" applyAlignment="1">
      <alignment horizontal="center" vertical="top" wrapText="1"/>
    </xf>
    <xf numFmtId="0" fontId="23" fillId="38" borderId="89" xfId="0" applyFont="1" applyFill="1" applyBorder="1" applyAlignment="1">
      <alignment vertical="top" wrapText="1"/>
    </xf>
    <xf numFmtId="0" fontId="23" fillId="38" borderId="67" xfId="0" applyFont="1" applyFill="1" applyBorder="1" applyAlignment="1">
      <alignment vertical="top" wrapText="1"/>
    </xf>
    <xf numFmtId="0" fontId="23" fillId="18" borderId="90" xfId="0" applyFont="1" applyFill="1" applyBorder="1" applyAlignment="1">
      <alignment horizontal="center" wrapText="1"/>
    </xf>
    <xf numFmtId="0" fontId="23" fillId="18" borderId="91" xfId="0" applyFont="1" applyFill="1" applyBorder="1" applyAlignment="1">
      <alignment horizontal="center" wrapText="1"/>
    </xf>
    <xf numFmtId="0" fontId="23" fillId="18" borderId="89" xfId="0" applyFont="1" applyFill="1" applyBorder="1" applyAlignment="1">
      <alignment horizontal="center" wrapText="1"/>
    </xf>
    <xf numFmtId="0" fontId="23" fillId="18" borderId="67" xfId="0" applyFont="1" applyFill="1" applyBorder="1" applyAlignment="1">
      <alignment horizontal="center" wrapText="1"/>
    </xf>
    <xf numFmtId="0" fontId="23" fillId="18" borderId="68" xfId="0" applyFont="1" applyFill="1" applyBorder="1" applyAlignment="1">
      <alignment horizontal="center" wrapText="1"/>
    </xf>
    <xf numFmtId="0" fontId="33" fillId="18" borderId="89" xfId="0" applyFont="1" applyFill="1" applyBorder="1" applyAlignment="1">
      <alignment horizontal="center" wrapText="1"/>
    </xf>
    <xf numFmtId="0" fontId="33" fillId="18" borderId="67" xfId="0" applyFont="1" applyFill="1" applyBorder="1" applyAlignment="1">
      <alignment horizontal="center" wrapText="1"/>
    </xf>
    <xf numFmtId="0" fontId="0" fillId="40" borderId="92" xfId="0" applyFill="1" applyBorder="1" applyAlignment="1">
      <alignment horizontal="center" vertical="top"/>
    </xf>
    <xf numFmtId="0" fontId="0" fillId="40" borderId="45" xfId="0" applyFill="1" applyBorder="1" applyAlignment="1">
      <alignment horizontal="center" vertical="top"/>
    </xf>
    <xf numFmtId="0" fontId="0" fillId="38" borderId="93" xfId="0" applyFill="1" applyBorder="1" applyAlignment="1">
      <alignment horizontal="center" vertical="center"/>
    </xf>
    <xf numFmtId="0" fontId="0" fillId="38" borderId="94" xfId="0" applyFill="1" applyBorder="1" applyAlignment="1">
      <alignment horizontal="center" vertical="center"/>
    </xf>
    <xf numFmtId="0" fontId="0" fillId="38" borderId="95" xfId="0"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96"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97" xfId="0" applyFont="1" applyFill="1" applyBorder="1" applyAlignment="1">
      <alignment horizontal="center" vertical="center"/>
    </xf>
    <xf numFmtId="0" fontId="0" fillId="33" borderId="98" xfId="0" applyFont="1" applyFill="1" applyBorder="1" applyAlignment="1">
      <alignment horizontal="center" vertical="center"/>
    </xf>
    <xf numFmtId="0" fontId="0" fillId="33" borderId="99"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100"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55" xfId="0" applyFont="1" applyFill="1" applyBorder="1" applyAlignment="1">
      <alignment horizontal="center" vertical="center"/>
    </xf>
    <xf numFmtId="14" fontId="24" fillId="10" borderId="29" xfId="0" applyNumberFormat="1" applyFont="1" applyFill="1" applyBorder="1" applyAlignment="1">
      <alignment horizontal="center" vertical="center" wrapText="1"/>
    </xf>
    <xf numFmtId="14" fontId="24" fillId="10" borderId="11" xfId="0" applyNumberFormat="1" applyFont="1" applyFill="1" applyBorder="1" applyAlignment="1">
      <alignment horizontal="center" vertical="center" wrapText="1"/>
    </xf>
    <xf numFmtId="0" fontId="2" fillId="10" borderId="29" xfId="0" applyFont="1" applyFill="1" applyBorder="1" applyAlignment="1">
      <alignment horizontal="center" vertical="top" wrapText="1"/>
    </xf>
    <xf numFmtId="0" fontId="0" fillId="10" borderId="59" xfId="0" applyFill="1" applyBorder="1" applyAlignment="1">
      <alignment horizontal="center" vertical="top" wrapText="1"/>
    </xf>
    <xf numFmtId="0" fontId="0" fillId="10" borderId="11" xfId="0" applyFill="1" applyBorder="1" applyAlignment="1">
      <alignment horizontal="center" vertical="top" wrapText="1"/>
    </xf>
    <xf numFmtId="0" fontId="0" fillId="35" borderId="41" xfId="0" applyFill="1" applyBorder="1" applyAlignment="1">
      <alignment horizontal="center" vertical="center"/>
    </xf>
    <xf numFmtId="0" fontId="0" fillId="35" borderId="20" xfId="0" applyFill="1" applyBorder="1" applyAlignment="1">
      <alignment horizontal="center" vertical="center"/>
    </xf>
    <xf numFmtId="0" fontId="0" fillId="35" borderId="16" xfId="0" applyFill="1" applyBorder="1" applyAlignment="1">
      <alignment horizontal="center" vertical="center"/>
    </xf>
    <xf numFmtId="0" fontId="2" fillId="3" borderId="53"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55"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96"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97" xfId="0" applyFont="1" applyFill="1" applyBorder="1" applyAlignment="1">
      <alignment horizontal="center" vertical="center"/>
    </xf>
    <xf numFmtId="0" fontId="0" fillId="3" borderId="98" xfId="0" applyFont="1" applyFill="1" applyBorder="1" applyAlignment="1">
      <alignment horizontal="center" vertical="center"/>
    </xf>
    <xf numFmtId="0" fontId="0" fillId="3" borderId="99" xfId="0" applyFont="1" applyFill="1" applyBorder="1" applyAlignment="1">
      <alignment horizontal="center" vertical="center"/>
    </xf>
    <xf numFmtId="0" fontId="0" fillId="3" borderId="51" xfId="0" applyFont="1" applyFill="1" applyBorder="1" applyAlignment="1">
      <alignment horizontal="center" vertical="center"/>
    </xf>
    <xf numFmtId="0" fontId="0" fillId="35" borderId="53" xfId="0" applyFill="1" applyBorder="1" applyAlignment="1">
      <alignment horizontal="center" vertical="center"/>
    </xf>
    <xf numFmtId="0" fontId="0" fillId="35" borderId="54" xfId="0" applyFill="1" applyBorder="1" applyAlignment="1">
      <alignment horizontal="center" vertical="center"/>
    </xf>
    <xf numFmtId="0" fontId="0" fillId="35" borderId="55" xfId="0" applyFill="1" applyBorder="1" applyAlignment="1">
      <alignment horizontal="center" vertical="center"/>
    </xf>
    <xf numFmtId="14" fontId="24" fillId="10" borderId="59" xfId="0" applyNumberFormat="1" applyFont="1" applyFill="1" applyBorder="1" applyAlignment="1">
      <alignment horizontal="center" vertical="center" wrapText="1"/>
    </xf>
    <xf numFmtId="0" fontId="2" fillId="37" borderId="53"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55"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96" xfId="0" applyFont="1" applyFill="1" applyBorder="1" applyAlignment="1">
      <alignment horizontal="center" vertical="center"/>
    </xf>
    <xf numFmtId="0" fontId="0" fillId="37" borderId="16" xfId="0" applyFont="1" applyFill="1" applyBorder="1" applyAlignment="1">
      <alignment horizontal="center" vertical="center"/>
    </xf>
    <xf numFmtId="0" fontId="0" fillId="38" borderId="53" xfId="0" applyFill="1" applyBorder="1" applyAlignment="1">
      <alignment horizontal="center" vertical="center"/>
    </xf>
    <xf numFmtId="0" fontId="0" fillId="38" borderId="54" xfId="0" applyFill="1" applyBorder="1" applyAlignment="1">
      <alignment horizontal="center" vertical="center"/>
    </xf>
    <xf numFmtId="0" fontId="0" fillId="38" borderId="55" xfId="0" applyFill="1" applyBorder="1" applyAlignment="1">
      <alignment horizontal="center" vertical="center"/>
    </xf>
    <xf numFmtId="0" fontId="0" fillId="38" borderId="41" xfId="0" applyFill="1" applyBorder="1" applyAlignment="1">
      <alignment horizontal="center" vertical="center"/>
    </xf>
    <xf numFmtId="0" fontId="0" fillId="38" borderId="20" xfId="0" applyFill="1" applyBorder="1" applyAlignment="1">
      <alignment horizontal="center" vertical="center"/>
    </xf>
    <xf numFmtId="0" fontId="0" fillId="38" borderId="16" xfId="0" applyFill="1" applyBorder="1" applyAlignment="1">
      <alignment horizontal="center" vertical="center"/>
    </xf>
    <xf numFmtId="0" fontId="0" fillId="38" borderId="96" xfId="0" applyFill="1" applyBorder="1" applyAlignment="1">
      <alignment horizontal="center" vertical="center"/>
    </xf>
    <xf numFmtId="0" fontId="0" fillId="0" borderId="29" xfId="0" applyBorder="1" applyAlignment="1">
      <alignment horizontal="center"/>
    </xf>
    <xf numFmtId="0" fontId="0" fillId="0" borderId="11" xfId="0" applyBorder="1" applyAlignment="1">
      <alignment horizontal="center"/>
    </xf>
    <xf numFmtId="0" fontId="2" fillId="0" borderId="10" xfId="0" applyFont="1" applyBorder="1" applyAlignment="1">
      <alignment horizontal="center" vertical="center" wrapText="1"/>
    </xf>
    <xf numFmtId="0" fontId="0" fillId="0" borderId="59" xfId="0" applyBorder="1" applyAlignment="1">
      <alignment horizontal="center" vertical="center"/>
    </xf>
    <xf numFmtId="0" fontId="0" fillId="0" borderId="29" xfId="0" applyFont="1" applyBorder="1" applyAlignment="1">
      <alignment horizontal="center" vertical="center"/>
    </xf>
    <xf numFmtId="0" fontId="0" fillId="0" borderId="11" xfId="0" applyFont="1" applyBorder="1" applyAlignment="1">
      <alignment horizontal="center" vertical="center"/>
    </xf>
    <xf numFmtId="0" fontId="0" fillId="0" borderId="59" xfId="0" applyBorder="1" applyAlignment="1">
      <alignment horizontal="center"/>
    </xf>
    <xf numFmtId="0" fontId="0" fillId="0" borderId="59" xfId="0" applyFill="1" applyBorder="1" applyAlignment="1">
      <alignment horizontal="center"/>
    </xf>
    <xf numFmtId="0" fontId="0" fillId="0" borderId="24" xfId="0" applyBorder="1" applyAlignment="1">
      <alignment horizontal="center"/>
    </xf>
    <xf numFmtId="0" fontId="0" fillId="0" borderId="10" xfId="0" applyFont="1" applyBorder="1" applyAlignment="1">
      <alignment horizontal="center" vertical="center"/>
    </xf>
    <xf numFmtId="0" fontId="0" fillId="0" borderId="10" xfId="0" applyBorder="1" applyAlignment="1">
      <alignment horizontal="center"/>
    </xf>
    <xf numFmtId="0" fontId="0" fillId="0" borderId="13" xfId="0" applyBorder="1" applyAlignment="1">
      <alignment horizontal="center"/>
    </xf>
    <xf numFmtId="0" fontId="2" fillId="0" borderId="20" xfId="0" applyFont="1" applyBorder="1" applyAlignment="1">
      <alignment horizontal="center" vertical="center" wrapText="1"/>
    </xf>
    <xf numFmtId="0" fontId="2" fillId="0" borderId="96" xfId="0" applyFont="1" applyBorder="1" applyAlignment="1">
      <alignment horizontal="center" vertical="center" wrapText="1"/>
    </xf>
    <xf numFmtId="0" fontId="0" fillId="0" borderId="18" xfId="0" applyBorder="1" applyAlignment="1">
      <alignment horizontal="center"/>
    </xf>
    <xf numFmtId="0" fontId="2" fillId="0" borderId="51"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3" xfId="0" applyFont="1" applyBorder="1" applyAlignment="1">
      <alignment horizontal="center" vertical="center"/>
    </xf>
    <xf numFmtId="0" fontId="0" fillId="33" borderId="37"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41" xfId="0" applyFill="1" applyBorder="1" applyAlignment="1">
      <alignment horizontal="center" vertical="center" wrapText="1"/>
    </xf>
    <xf numFmtId="0" fontId="0" fillId="33" borderId="16" xfId="0" applyFill="1" applyBorder="1" applyAlignment="1">
      <alignment horizontal="center" vertical="center" wrapText="1"/>
    </xf>
    <xf numFmtId="0" fontId="0" fillId="0" borderId="41" xfId="0"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xf>
    <xf numFmtId="0" fontId="0" fillId="0" borderId="18" xfId="0" applyFill="1" applyBorder="1" applyAlignment="1">
      <alignment horizontal="center"/>
    </xf>
    <xf numFmtId="0" fontId="0" fillId="0" borderId="24" xfId="0" applyFill="1" applyBorder="1" applyAlignment="1">
      <alignment horizontal="center"/>
    </xf>
    <xf numFmtId="0" fontId="0" fillId="0" borderId="51" xfId="0" applyBorder="1" applyAlignment="1">
      <alignment horizontal="center" vertical="center" wrapText="1"/>
    </xf>
    <xf numFmtId="0" fontId="2" fillId="0" borderId="29"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42" xfId="0" applyBorder="1" applyAlignment="1">
      <alignment horizontal="center" vertical="center"/>
    </xf>
    <xf numFmtId="0" fontId="0" fillId="0" borderId="101" xfId="0" applyBorder="1" applyAlignment="1">
      <alignment horizontal="center" vertical="center"/>
    </xf>
    <xf numFmtId="0" fontId="0" fillId="0" borderId="92" xfId="0" applyBorder="1" applyAlignment="1">
      <alignment horizontal="center" vertical="center"/>
    </xf>
    <xf numFmtId="0" fontId="0" fillId="0" borderId="86"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2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29"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0" fillId="0" borderId="2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24" fillId="0" borderId="23" xfId="0" applyFont="1" applyBorder="1" applyAlignment="1">
      <alignment horizontal="center" vertical="center" wrapText="1"/>
    </xf>
    <xf numFmtId="0" fontId="24" fillId="0" borderId="40" xfId="0" applyFont="1" applyBorder="1" applyAlignment="1">
      <alignment horizontal="center" vertical="center" wrapText="1"/>
    </xf>
    <xf numFmtId="0" fontId="2" fillId="0" borderId="0" xfId="0" applyFont="1" applyFill="1" applyBorder="1" applyAlignment="1">
      <alignment horizontal="left"/>
    </xf>
    <xf numFmtId="0" fontId="24" fillId="0" borderId="29" xfId="0" applyFont="1" applyBorder="1" applyAlignment="1">
      <alignment horizontal="center" vertical="center"/>
    </xf>
    <xf numFmtId="0" fontId="24" fillId="0" borderId="11" xfId="0" applyFont="1" applyBorder="1" applyAlignment="1">
      <alignment horizontal="center" vertical="center"/>
    </xf>
    <xf numFmtId="0" fontId="24" fillId="0" borderId="29" xfId="0" applyFont="1" applyBorder="1" applyAlignment="1">
      <alignment horizontal="center" vertical="center" wrapText="1"/>
    </xf>
    <xf numFmtId="0" fontId="24" fillId="0" borderId="11" xfId="0" applyFont="1" applyBorder="1" applyAlignment="1">
      <alignment horizontal="center" vertical="center" wrapText="1"/>
    </xf>
    <xf numFmtId="0" fontId="0" fillId="0" borderId="23"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9"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0" fillId="0" borderId="2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42" borderId="29" xfId="0" applyFont="1" applyFill="1" applyBorder="1" applyAlignment="1">
      <alignment horizontal="center" vertical="center" wrapText="1"/>
    </xf>
    <xf numFmtId="0" fontId="0" fillId="42" borderId="11" xfId="0" applyFont="1" applyFill="1" applyBorder="1" applyAlignment="1">
      <alignment horizontal="center" vertical="center" wrapText="1"/>
    </xf>
    <xf numFmtId="0" fontId="0" fillId="42" borderId="29" xfId="0" applyFont="1" applyFill="1" applyBorder="1" applyAlignment="1">
      <alignment horizontal="center" vertical="center" wrapText="1"/>
    </xf>
    <xf numFmtId="0" fontId="0" fillId="42" borderId="11" xfId="0" applyFont="1" applyFill="1" applyBorder="1" applyAlignment="1">
      <alignment horizontal="center" vertical="center" wrapText="1"/>
    </xf>
    <xf numFmtId="0" fontId="0" fillId="42" borderId="23" xfId="0" applyFont="1" applyFill="1" applyBorder="1" applyAlignment="1">
      <alignment horizontal="center" vertical="center" wrapText="1"/>
    </xf>
    <xf numFmtId="0" fontId="0" fillId="42" borderId="71" xfId="0" applyFont="1" applyFill="1" applyBorder="1" applyAlignment="1">
      <alignment horizontal="center" vertical="center" wrapText="1"/>
    </xf>
    <xf numFmtId="0" fontId="0" fillId="42" borderId="40" xfId="0" applyFont="1" applyFill="1" applyBorder="1" applyAlignment="1">
      <alignment horizontal="center" vertical="center" wrapText="1"/>
    </xf>
    <xf numFmtId="0" fontId="0" fillId="42" borderId="29" xfId="0" applyFont="1" applyFill="1" applyBorder="1" applyAlignment="1">
      <alignment horizontal="center" vertical="center" textRotation="90" wrapText="1"/>
    </xf>
    <xf numFmtId="0" fontId="0" fillId="42" borderId="11" xfId="0" applyFont="1" applyFill="1" applyBorder="1" applyAlignment="1">
      <alignment horizontal="center" vertical="center" textRotation="90" wrapText="1"/>
    </xf>
    <xf numFmtId="0" fontId="0" fillId="42" borderId="23" xfId="0" applyFont="1" applyFill="1" applyBorder="1" applyAlignment="1">
      <alignment horizontal="center" vertical="center" wrapText="1"/>
    </xf>
    <xf numFmtId="0" fontId="0" fillId="42" borderId="71" xfId="0" applyFont="1" applyFill="1" applyBorder="1" applyAlignment="1">
      <alignment horizontal="center" vertical="center" wrapText="1"/>
    </xf>
    <xf numFmtId="0" fontId="0" fillId="42" borderId="40" xfId="0" applyFont="1" applyFill="1" applyBorder="1" applyAlignment="1">
      <alignment horizontal="center" vertical="center" wrapText="1"/>
    </xf>
    <xf numFmtId="0" fontId="0" fillId="42" borderId="29" xfId="0" applyFont="1" applyFill="1" applyBorder="1" applyAlignment="1">
      <alignment horizontal="center" vertical="center" textRotation="90" wrapText="1"/>
    </xf>
    <xf numFmtId="0" fontId="0" fillId="42" borderId="11" xfId="0" applyFont="1" applyFill="1" applyBorder="1" applyAlignment="1">
      <alignment horizontal="center" vertical="center" textRotation="90" wrapText="1"/>
    </xf>
    <xf numFmtId="0" fontId="0" fillId="4" borderId="29"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29"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71" xfId="0" applyFont="1" applyFill="1" applyBorder="1" applyAlignment="1">
      <alignment horizontal="center" vertical="center" wrapText="1"/>
    </xf>
    <xf numFmtId="0" fontId="0" fillId="4" borderId="40" xfId="0" applyFont="1" applyFill="1" applyBorder="1" applyAlignment="1">
      <alignment horizontal="center" vertical="center" wrapText="1"/>
    </xf>
    <xf numFmtId="0" fontId="0" fillId="4" borderId="29" xfId="0" applyFont="1" applyFill="1" applyBorder="1" applyAlignment="1">
      <alignment horizontal="center" vertical="center" textRotation="90" wrapText="1"/>
    </xf>
    <xf numFmtId="0" fontId="0" fillId="4" borderId="11" xfId="0" applyFont="1" applyFill="1" applyBorder="1" applyAlignment="1">
      <alignment horizontal="center" vertical="center" textRotation="90" wrapText="1"/>
    </xf>
    <xf numFmtId="0" fontId="0" fillId="33" borderId="29" xfId="0" applyFont="1" applyFill="1" applyBorder="1" applyAlignment="1">
      <alignment horizontal="center" vertical="center" wrapText="1"/>
    </xf>
    <xf numFmtId="0" fontId="0" fillId="33" borderId="11" xfId="0" applyFill="1" applyBorder="1" applyAlignment="1">
      <alignment/>
    </xf>
    <xf numFmtId="0" fontId="0" fillId="33" borderId="11" xfId="0" applyFont="1" applyFill="1" applyBorder="1" applyAlignment="1">
      <alignment horizontal="center" vertical="center" wrapText="1"/>
    </xf>
    <xf numFmtId="0" fontId="0" fillId="10" borderId="10"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71" xfId="0" applyFill="1" applyBorder="1" applyAlignment="1">
      <alignment horizontal="center" vertical="center" wrapText="1"/>
    </xf>
    <xf numFmtId="0" fontId="0" fillId="33" borderId="40" xfId="0" applyFill="1" applyBorder="1" applyAlignment="1">
      <alignment horizontal="center" vertical="center" wrapText="1"/>
    </xf>
    <xf numFmtId="0" fontId="0" fillId="33" borderId="29" xfId="0" applyFont="1" applyFill="1" applyBorder="1" applyAlignment="1">
      <alignment horizontal="center" vertical="center" textRotation="90" wrapText="1"/>
    </xf>
    <xf numFmtId="0" fontId="0" fillId="33" borderId="11" xfId="0" applyFill="1" applyBorder="1" applyAlignment="1">
      <alignment horizontal="center" vertical="center" textRotation="90" wrapText="1"/>
    </xf>
    <xf numFmtId="0" fontId="0" fillId="10" borderId="29" xfId="0" applyFill="1" applyBorder="1" applyAlignment="1">
      <alignment horizontal="center"/>
    </xf>
    <xf numFmtId="0" fontId="0" fillId="10" borderId="11" xfId="0" applyFill="1" applyBorder="1" applyAlignment="1">
      <alignment horizontal="center"/>
    </xf>
    <xf numFmtId="0" fontId="0" fillId="10" borderId="0" xfId="0" applyFill="1" applyAlignment="1">
      <alignment/>
    </xf>
    <xf numFmtId="0" fontId="0" fillId="33" borderId="10"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71"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0" fillId="5" borderId="29" xfId="0" applyFill="1" applyBorder="1" applyAlignment="1">
      <alignment horizontal="center" vertical="center" wrapText="1"/>
    </xf>
    <xf numFmtId="0" fontId="0" fillId="5" borderId="59" xfId="0" applyFill="1" applyBorder="1" applyAlignment="1">
      <alignment horizontal="center" vertical="center" wrapText="1"/>
    </xf>
    <xf numFmtId="0" fontId="0" fillId="5" borderId="11" xfId="0" applyFill="1" applyBorder="1" applyAlignment="1">
      <alignment horizontal="center" vertical="center" wrapText="1"/>
    </xf>
    <xf numFmtId="0" fontId="0" fillId="35" borderId="29" xfId="0" applyFill="1" applyBorder="1" applyAlignment="1">
      <alignment horizontal="center" vertical="center" textRotation="90"/>
    </xf>
    <xf numFmtId="0" fontId="0" fillId="35" borderId="59" xfId="0" applyFill="1" applyBorder="1" applyAlignment="1">
      <alignment horizontal="center" vertical="center" textRotation="90"/>
    </xf>
    <xf numFmtId="0" fontId="0" fillId="35" borderId="11" xfId="0" applyFill="1" applyBorder="1" applyAlignment="1">
      <alignment horizontal="center" vertical="center" textRotation="90"/>
    </xf>
    <xf numFmtId="0" fontId="0" fillId="5" borderId="29" xfId="0" applyFill="1" applyBorder="1" applyAlignment="1">
      <alignment horizontal="center" vertical="center" textRotation="90"/>
    </xf>
    <xf numFmtId="0" fontId="0" fillId="5" borderId="59" xfId="0" applyFill="1" applyBorder="1" applyAlignment="1">
      <alignment horizontal="center" vertical="center" textRotation="90"/>
    </xf>
    <xf numFmtId="0" fontId="0" fillId="5" borderId="11" xfId="0" applyFill="1" applyBorder="1" applyAlignment="1">
      <alignment horizontal="center" vertical="center" textRotation="90"/>
    </xf>
    <xf numFmtId="0" fontId="0" fillId="5" borderId="59" xfId="0" applyFill="1" applyBorder="1" applyAlignment="1">
      <alignment/>
    </xf>
    <xf numFmtId="0" fontId="0" fillId="5" borderId="11" xfId="0" applyFill="1" applyBorder="1" applyAlignment="1">
      <alignment/>
    </xf>
    <xf numFmtId="0" fontId="0" fillId="4" borderId="10" xfId="0" applyFont="1" applyFill="1" applyBorder="1" applyAlignment="1">
      <alignment horizontal="center" vertical="center" wrapText="1"/>
    </xf>
    <xf numFmtId="0" fontId="0" fillId="4" borderId="11" xfId="0" applyFill="1" applyBorder="1" applyAlignment="1">
      <alignment horizontal="center" vertical="center" textRotation="90" wrapText="1"/>
    </xf>
    <xf numFmtId="0" fontId="0" fillId="4" borderId="71" xfId="0" applyFill="1" applyBorder="1" applyAlignment="1">
      <alignment horizontal="center" vertical="center" wrapText="1"/>
    </xf>
    <xf numFmtId="0" fontId="0" fillId="4" borderId="40" xfId="0" applyFill="1" applyBorder="1" applyAlignment="1">
      <alignment horizontal="center" vertical="center" wrapText="1"/>
    </xf>
    <xf numFmtId="0" fontId="0" fillId="4" borderId="11" xfId="0" applyFill="1" applyBorder="1" applyAlignment="1">
      <alignment/>
    </xf>
    <xf numFmtId="0" fontId="0" fillId="4" borderId="29" xfId="0" applyFont="1" applyFill="1" applyBorder="1" applyAlignment="1">
      <alignment horizontal="center" vertical="center" textRotation="90" wrapText="1"/>
    </xf>
    <xf numFmtId="0" fontId="0" fillId="4" borderId="11" xfId="0" applyFont="1" applyFill="1" applyBorder="1" applyAlignment="1">
      <alignment horizontal="center" vertical="center" textRotation="90" wrapText="1"/>
    </xf>
    <xf numFmtId="0" fontId="0" fillId="4" borderId="23" xfId="0" applyFont="1" applyFill="1" applyBorder="1" applyAlignment="1">
      <alignment horizontal="center" vertical="center" wrapText="1"/>
    </xf>
    <xf numFmtId="0" fontId="0" fillId="4" borderId="71" xfId="0" applyFont="1" applyFill="1" applyBorder="1" applyAlignment="1">
      <alignment horizontal="center" vertical="center" wrapText="1"/>
    </xf>
    <xf numFmtId="0" fontId="0" fillId="4" borderId="40" xfId="0" applyFont="1" applyFill="1" applyBorder="1" applyAlignment="1">
      <alignment horizontal="center" vertical="center" wrapText="1"/>
    </xf>
    <xf numFmtId="0" fontId="0" fillId="44" borderId="29" xfId="0" applyFont="1" applyFill="1" applyBorder="1" applyAlignment="1">
      <alignment horizontal="center" vertical="center" wrapText="1"/>
    </xf>
    <xf numFmtId="0" fontId="0" fillId="44" borderId="11" xfId="0" applyFont="1" applyFill="1" applyBorder="1" applyAlignment="1">
      <alignment horizontal="center" vertical="center" wrapText="1"/>
    </xf>
    <xf numFmtId="0" fontId="0" fillId="44" borderId="29" xfId="0" applyFont="1" applyFill="1" applyBorder="1" applyAlignment="1">
      <alignment horizontal="center" vertical="center" wrapText="1"/>
    </xf>
    <xf numFmtId="0" fontId="0" fillId="44" borderId="11" xfId="0" applyFont="1" applyFill="1" applyBorder="1" applyAlignment="1">
      <alignment horizontal="center" vertical="center" wrapText="1"/>
    </xf>
    <xf numFmtId="0" fontId="0" fillId="44" borderId="23" xfId="0" applyFont="1" applyFill="1" applyBorder="1" applyAlignment="1">
      <alignment horizontal="center" vertical="center" wrapText="1"/>
    </xf>
    <xf numFmtId="0" fontId="0" fillId="44" borderId="71" xfId="0" applyFont="1" applyFill="1" applyBorder="1" applyAlignment="1">
      <alignment horizontal="center" vertical="center" wrapText="1"/>
    </xf>
    <xf numFmtId="0" fontId="0" fillId="44" borderId="40" xfId="0" applyFont="1" applyFill="1" applyBorder="1" applyAlignment="1">
      <alignment horizontal="center" vertical="center" wrapText="1"/>
    </xf>
    <xf numFmtId="0" fontId="0" fillId="44" borderId="29" xfId="0" applyFont="1" applyFill="1" applyBorder="1" applyAlignment="1">
      <alignment horizontal="center" vertical="center" textRotation="90" wrapText="1"/>
    </xf>
    <xf numFmtId="0" fontId="0" fillId="44" borderId="11" xfId="0" applyFont="1" applyFill="1" applyBorder="1" applyAlignment="1">
      <alignment horizontal="center" vertical="center" textRotation="90" wrapText="1"/>
    </xf>
    <xf numFmtId="0" fontId="0" fillId="44" borderId="29" xfId="0" applyFont="1" applyFill="1" applyBorder="1" applyAlignment="1">
      <alignment horizontal="center" vertical="center" textRotation="90" wrapText="1"/>
    </xf>
    <xf numFmtId="0" fontId="0" fillId="44" borderId="11" xfId="0" applyFont="1" applyFill="1" applyBorder="1" applyAlignment="1">
      <alignment horizontal="center" vertical="center" textRotation="90" wrapText="1"/>
    </xf>
    <xf numFmtId="0" fontId="0" fillId="44" borderId="23" xfId="0" applyFont="1" applyFill="1" applyBorder="1" applyAlignment="1">
      <alignment horizontal="center" vertical="center" wrapText="1"/>
    </xf>
    <xf numFmtId="0" fontId="0" fillId="44" borderId="71" xfId="0" applyFont="1" applyFill="1" applyBorder="1" applyAlignment="1">
      <alignment horizontal="center" vertical="center" wrapText="1"/>
    </xf>
    <xf numFmtId="0" fontId="0" fillId="44" borderId="40" xfId="0" applyFont="1" applyFill="1" applyBorder="1" applyAlignment="1">
      <alignment horizontal="center" vertical="center" wrapText="1"/>
    </xf>
    <xf numFmtId="0" fontId="35" fillId="44" borderId="29" xfId="0" applyFont="1" applyFill="1" applyBorder="1" applyAlignment="1">
      <alignment horizontal="center" vertical="center" textRotation="255"/>
    </xf>
    <xf numFmtId="0" fontId="35" fillId="44" borderId="59" xfId="0" applyFont="1" applyFill="1" applyBorder="1" applyAlignment="1">
      <alignment horizontal="center" vertical="center" textRotation="255"/>
    </xf>
    <xf numFmtId="0" fontId="35" fillId="44" borderId="11" xfId="0" applyFont="1" applyFill="1" applyBorder="1" applyAlignment="1">
      <alignment horizontal="center" vertical="center" textRotation="255"/>
    </xf>
    <xf numFmtId="0" fontId="22" fillId="39" borderId="102" xfId="0" applyFont="1" applyFill="1" applyBorder="1" applyAlignment="1">
      <alignment horizontal="center" wrapText="1"/>
    </xf>
    <xf numFmtId="0" fontId="22" fillId="39" borderId="103" xfId="0" applyFont="1" applyFill="1" applyBorder="1" applyAlignment="1">
      <alignment horizontal="center" wrapText="1"/>
    </xf>
    <xf numFmtId="0" fontId="22" fillId="39" borderId="58" xfId="0" applyFont="1" applyFill="1" applyBorder="1" applyAlignment="1">
      <alignment horizontal="center" wrapText="1"/>
    </xf>
    <xf numFmtId="0" fontId="32" fillId="39" borderId="104" xfId="0" applyFont="1" applyFill="1" applyBorder="1" applyAlignment="1">
      <alignment horizontal="center" wrapText="1"/>
    </xf>
    <xf numFmtId="0" fontId="32" fillId="39" borderId="105" xfId="0" applyFont="1" applyFill="1" applyBorder="1" applyAlignment="1">
      <alignment horizontal="center" wrapText="1"/>
    </xf>
    <xf numFmtId="0" fontId="32" fillId="39" borderId="106" xfId="0" applyFont="1" applyFill="1" applyBorder="1" applyAlignment="1">
      <alignment horizontal="center" wrapText="1"/>
    </xf>
    <xf numFmtId="0" fontId="22" fillId="39" borderId="107" xfId="0" applyFont="1" applyFill="1" applyBorder="1" applyAlignment="1">
      <alignment horizontal="center" wrapText="1"/>
    </xf>
    <xf numFmtId="0" fontId="22" fillId="39" borderId="108" xfId="0" applyFont="1" applyFill="1" applyBorder="1" applyAlignment="1">
      <alignment horizontal="center" wrapText="1"/>
    </xf>
    <xf numFmtId="0" fontId="22" fillId="39" borderId="109" xfId="0" applyFont="1" applyFill="1" applyBorder="1" applyAlignment="1">
      <alignment horizontal="center" wrapText="1"/>
    </xf>
    <xf numFmtId="0" fontId="22" fillId="39" borderId="110" xfId="0" applyFont="1" applyFill="1" applyBorder="1" applyAlignment="1">
      <alignment horizontal="center" wrapText="1"/>
    </xf>
    <xf numFmtId="0" fontId="22" fillId="39" borderId="111" xfId="0" applyFont="1" applyFill="1" applyBorder="1" applyAlignment="1">
      <alignment horizontal="center" wrapText="1"/>
    </xf>
    <xf numFmtId="0" fontId="22" fillId="39" borderId="112" xfId="0" applyFont="1" applyFill="1" applyBorder="1" applyAlignment="1">
      <alignment horizontal="center" wrapText="1"/>
    </xf>
    <xf numFmtId="0" fontId="21" fillId="39" borderId="102" xfId="0" applyFont="1" applyFill="1" applyBorder="1" applyAlignment="1">
      <alignment horizontal="center" wrapText="1"/>
    </xf>
    <xf numFmtId="0" fontId="21" fillId="39" borderId="58" xfId="0" applyFont="1" applyFill="1" applyBorder="1" applyAlignment="1">
      <alignment horizontal="center" wrapText="1"/>
    </xf>
    <xf numFmtId="0" fontId="22" fillId="39" borderId="104" xfId="0" applyFont="1" applyFill="1" applyBorder="1" applyAlignment="1">
      <alignment horizontal="center" wrapText="1"/>
    </xf>
    <xf numFmtId="0" fontId="22" fillId="39" borderId="106" xfId="0" applyFont="1" applyFill="1" applyBorder="1" applyAlignment="1">
      <alignment horizontal="center" wrapText="1"/>
    </xf>
    <xf numFmtId="0" fontId="32" fillId="39" borderId="102" xfId="0" applyFont="1" applyFill="1" applyBorder="1" applyAlignment="1">
      <alignment horizontal="center" wrapText="1"/>
    </xf>
    <xf numFmtId="0" fontId="32" fillId="39" borderId="58" xfId="0" applyFont="1" applyFill="1" applyBorder="1" applyAlignment="1">
      <alignment horizontal="center" wrapText="1"/>
    </xf>
    <xf numFmtId="0" fontId="10" fillId="33" borderId="29" xfId="55" applyFont="1" applyFill="1" applyBorder="1" applyAlignment="1">
      <alignment horizontal="center" vertical="center" wrapText="1"/>
      <protection/>
    </xf>
    <xf numFmtId="0" fontId="10" fillId="33" borderId="11" xfId="55" applyFont="1" applyFill="1" applyBorder="1" applyAlignment="1">
      <alignment horizontal="center" vertical="center" wrapText="1"/>
      <protection/>
    </xf>
    <xf numFmtId="0" fontId="29" fillId="4" borderId="93" xfId="0" applyFont="1" applyFill="1" applyBorder="1" applyAlignment="1">
      <alignment horizontal="center" vertical="center"/>
    </xf>
    <xf numFmtId="0" fontId="0" fillId="4" borderId="95" xfId="0" applyFill="1" applyBorder="1" applyAlignment="1">
      <alignment horizontal="center" vertical="center"/>
    </xf>
    <xf numFmtId="0" fontId="10" fillId="38" borderId="29" xfId="55" applyFont="1" applyFill="1" applyBorder="1" applyAlignment="1">
      <alignment horizontal="center" vertical="center" wrapText="1"/>
      <protection/>
    </xf>
    <xf numFmtId="0" fontId="10" fillId="38" borderId="11" xfId="55" applyFont="1" applyFill="1" applyBorder="1" applyAlignment="1">
      <alignment horizontal="center" vertical="center" wrapText="1"/>
      <protection/>
    </xf>
    <xf numFmtId="0" fontId="10" fillId="4" borderId="29" xfId="55" applyFont="1" applyFill="1" applyBorder="1" applyAlignment="1">
      <alignment horizontal="center" vertical="center" wrapText="1"/>
      <protection/>
    </xf>
    <xf numFmtId="0" fontId="10" fillId="4" borderId="11" xfId="55" applyFont="1" applyFill="1" applyBorder="1" applyAlignment="1">
      <alignment horizontal="center" vertical="center" wrapText="1"/>
      <protection/>
    </xf>
    <xf numFmtId="0" fontId="17" fillId="4" borderId="0" xfId="0" applyFont="1" applyFill="1" applyAlignment="1">
      <alignment horizontal="center" vertical="center"/>
    </xf>
    <xf numFmtId="0" fontId="29" fillId="4" borderId="94" xfId="0" applyFont="1" applyFill="1" applyBorder="1" applyAlignment="1">
      <alignment horizontal="center" vertical="center"/>
    </xf>
    <xf numFmtId="0" fontId="29" fillId="4" borderId="95" xfId="0" applyFont="1" applyFill="1" applyBorder="1" applyAlignment="1">
      <alignment horizontal="center" vertical="center"/>
    </xf>
    <xf numFmtId="0" fontId="17" fillId="33" borderId="0" xfId="0" applyFont="1" applyFill="1" applyAlignment="1">
      <alignment horizontal="center" vertical="center"/>
    </xf>
    <xf numFmtId="0" fontId="17" fillId="33" borderId="70" xfId="0" applyFont="1" applyFill="1" applyBorder="1" applyAlignment="1">
      <alignment horizontal="center" vertical="center"/>
    </xf>
    <xf numFmtId="0" fontId="10" fillId="33" borderId="23" xfId="55" applyFont="1" applyFill="1" applyBorder="1" applyAlignment="1">
      <alignment horizontal="center" vertical="center" wrapText="1"/>
      <protection/>
    </xf>
    <xf numFmtId="0" fontId="2" fillId="33" borderId="29"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0" fillId="38" borderId="10" xfId="0" applyFill="1" applyBorder="1" applyAlignment="1">
      <alignment horizontal="left" vertical="top"/>
    </xf>
    <xf numFmtId="0" fontId="10" fillId="38" borderId="23" xfId="55" applyFont="1" applyFill="1" applyBorder="1" applyAlignment="1">
      <alignment horizontal="center" vertical="center" wrapText="1"/>
      <protection/>
    </xf>
    <xf numFmtId="0" fontId="0" fillId="38" borderId="71" xfId="0" applyFill="1" applyBorder="1" applyAlignment="1">
      <alignment horizontal="center" vertical="center" wrapText="1"/>
    </xf>
    <xf numFmtId="49" fontId="23" fillId="4" borderId="29" xfId="0" applyNumberFormat="1" applyFont="1" applyFill="1" applyBorder="1" applyAlignment="1">
      <alignment horizontal="left" vertical="top"/>
    </xf>
    <xf numFmtId="0" fontId="23" fillId="4" borderId="11" xfId="0" applyFont="1" applyFill="1" applyBorder="1" applyAlignment="1">
      <alignment horizontal="left" vertical="top"/>
    </xf>
    <xf numFmtId="0" fontId="23" fillId="4" borderId="29" xfId="0" applyFont="1" applyFill="1" applyBorder="1" applyAlignment="1">
      <alignment horizontal="left" vertical="top"/>
    </xf>
    <xf numFmtId="49" fontId="23" fillId="4" borderId="59" xfId="0" applyNumberFormat="1" applyFont="1" applyFill="1" applyBorder="1" applyAlignment="1">
      <alignment horizontal="left" vertical="top"/>
    </xf>
    <xf numFmtId="49" fontId="23" fillId="4" borderId="11" xfId="0" applyNumberFormat="1" applyFont="1" applyFill="1" applyBorder="1" applyAlignment="1">
      <alignment horizontal="left" vertical="top"/>
    </xf>
    <xf numFmtId="0" fontId="17" fillId="38" borderId="0" xfId="0" applyFont="1" applyFill="1" applyAlignment="1">
      <alignment horizontal="center" vertical="center"/>
    </xf>
    <xf numFmtId="0" fontId="5" fillId="38" borderId="29" xfId="55" applyFont="1" applyFill="1" applyBorder="1" applyAlignment="1">
      <alignment horizontal="left" vertical="top"/>
      <protection/>
    </xf>
    <xf numFmtId="0" fontId="5" fillId="38" borderId="11" xfId="55" applyFont="1" applyFill="1" applyBorder="1" applyAlignment="1">
      <alignment horizontal="left" vertical="top"/>
      <protection/>
    </xf>
    <xf numFmtId="0" fontId="29" fillId="4" borderId="93" xfId="0" applyFont="1" applyFill="1" applyBorder="1" applyAlignment="1">
      <alignment horizontal="center" vertical="center" wrapText="1"/>
    </xf>
    <xf numFmtId="0" fontId="29" fillId="4" borderId="95" xfId="0" applyFont="1" applyFill="1" applyBorder="1" applyAlignment="1">
      <alignment horizontal="center" vertical="center" wrapText="1"/>
    </xf>
    <xf numFmtId="0" fontId="0" fillId="4" borderId="94" xfId="0" applyFill="1" applyBorder="1" applyAlignment="1">
      <alignment horizontal="center" vertical="center"/>
    </xf>
    <xf numFmtId="0" fontId="5" fillId="38" borderId="29" xfId="55" applyFont="1" applyFill="1" applyBorder="1" applyAlignment="1">
      <alignment horizontal="left" vertical="center"/>
      <protection/>
    </xf>
    <xf numFmtId="0" fontId="5" fillId="38" borderId="59" xfId="55" applyFont="1" applyFill="1" applyBorder="1" applyAlignment="1">
      <alignment horizontal="left" vertical="center"/>
      <protection/>
    </xf>
    <xf numFmtId="0" fontId="5" fillId="38" borderId="11" xfId="55" applyFont="1" applyFill="1" applyBorder="1" applyAlignment="1">
      <alignment horizontal="left" vertical="center"/>
      <protection/>
    </xf>
    <xf numFmtId="0" fontId="0" fillId="4" borderId="94" xfId="0" applyFill="1" applyBorder="1" applyAlignment="1">
      <alignment horizontal="center"/>
    </xf>
    <xf numFmtId="0" fontId="0" fillId="4" borderId="95" xfId="0" applyFill="1" applyBorder="1" applyAlignment="1">
      <alignment horizontal="center"/>
    </xf>
    <xf numFmtId="0" fontId="2" fillId="38" borderId="29" xfId="0" applyFont="1" applyFill="1" applyBorder="1" applyAlignment="1">
      <alignment horizontal="center" vertical="center" wrapText="1"/>
    </xf>
    <xf numFmtId="0" fontId="2" fillId="38" borderId="11" xfId="0" applyFont="1" applyFill="1" applyBorder="1" applyAlignment="1">
      <alignment horizontal="center" vertical="center" wrapText="1"/>
    </xf>
    <xf numFmtId="49" fontId="24" fillId="4" borderId="29" xfId="33" applyNumberFormat="1" applyFont="1" applyFill="1" applyBorder="1" applyAlignment="1" applyProtection="1">
      <alignment horizontal="left" vertical="top" wrapText="1"/>
      <protection/>
    </xf>
    <xf numFmtId="0" fontId="23" fillId="4" borderId="11" xfId="0" applyFont="1" applyFill="1" applyBorder="1" applyAlignment="1">
      <alignment horizontal="left" vertical="top" wrapText="1"/>
    </xf>
    <xf numFmtId="0" fontId="2" fillId="4" borderId="29"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10" fillId="4" borderId="23" xfId="55" applyFont="1" applyFill="1" applyBorder="1" applyAlignment="1">
      <alignment horizontal="center" vertical="center" wrapText="1"/>
      <protection/>
    </xf>
    <xf numFmtId="0" fontId="33" fillId="0" borderId="31" xfId="0" applyFont="1" applyBorder="1" applyAlignment="1">
      <alignment horizontal="center" textRotation="90" wrapText="1"/>
    </xf>
    <xf numFmtId="0" fontId="33" fillId="0" borderId="43" xfId="0" applyFont="1" applyBorder="1" applyAlignment="1">
      <alignment horizontal="center" textRotation="90" wrapText="1"/>
    </xf>
    <xf numFmtId="0" fontId="36" fillId="0" borderId="35" xfId="0" applyFont="1" applyBorder="1" applyAlignment="1">
      <alignment horizontal="center"/>
    </xf>
    <xf numFmtId="0" fontId="36" fillId="0" borderId="113" xfId="0" applyFont="1" applyBorder="1" applyAlignment="1">
      <alignment horizontal="center"/>
    </xf>
    <xf numFmtId="0" fontId="23" fillId="0" borderId="31" xfId="0" applyFont="1" applyBorder="1" applyAlignment="1">
      <alignment horizontal="center"/>
    </xf>
    <xf numFmtId="0" fontId="23" fillId="0" borderId="73" xfId="0" applyFont="1" applyBorder="1" applyAlignment="1">
      <alignment horizontal="center"/>
    </xf>
    <xf numFmtId="0" fontId="23" fillId="0" borderId="114" xfId="0" applyFont="1" applyBorder="1" applyAlignment="1">
      <alignment horizontal="center"/>
    </xf>
    <xf numFmtId="0" fontId="23" fillId="0" borderId="43" xfId="0" applyFont="1" applyBorder="1" applyAlignment="1">
      <alignment horizontal="center"/>
    </xf>
    <xf numFmtId="0" fontId="36" fillId="0" borderId="31" xfId="0" applyFont="1" applyBorder="1" applyAlignment="1">
      <alignment horizontal="center" wrapText="1"/>
    </xf>
    <xf numFmtId="0" fontId="36" fillId="0" borderId="43" xfId="0" applyFont="1" applyBorder="1" applyAlignment="1">
      <alignment horizontal="center" wrapText="1"/>
    </xf>
    <xf numFmtId="0" fontId="23" fillId="0" borderId="31" xfId="0" applyFont="1" applyBorder="1" applyAlignment="1">
      <alignment horizontal="center" wrapText="1"/>
    </xf>
    <xf numFmtId="0" fontId="23" fillId="0" borderId="73" xfId="0" applyFont="1" applyBorder="1" applyAlignment="1">
      <alignment horizontal="center" wrapText="1"/>
    </xf>
    <xf numFmtId="0" fontId="23" fillId="0" borderId="34" xfId="0" applyFont="1" applyBorder="1" applyAlignment="1">
      <alignment horizontal="center" wrapText="1"/>
    </xf>
    <xf numFmtId="0" fontId="23" fillId="0" borderId="43" xfId="0" applyFont="1" applyBorder="1" applyAlignment="1">
      <alignment horizontal="center" wrapText="1"/>
    </xf>
    <xf numFmtId="0" fontId="23" fillId="0" borderId="31" xfId="0" applyFont="1" applyBorder="1" applyAlignment="1">
      <alignment horizontal="right"/>
    </xf>
    <xf numFmtId="0" fontId="23" fillId="0" borderId="43" xfId="0" applyFont="1" applyBorder="1" applyAlignment="1">
      <alignment horizontal="right"/>
    </xf>
    <xf numFmtId="0" fontId="23" fillId="0" borderId="31" xfId="0" applyFont="1" applyBorder="1" applyAlignment="1">
      <alignment/>
    </xf>
    <xf numFmtId="0" fontId="23" fillId="0" borderId="43" xfId="0" applyFont="1" applyBorder="1" applyAlignment="1">
      <alignment/>
    </xf>
    <xf numFmtId="0" fontId="2" fillId="33" borderId="10" xfId="0" applyFont="1" applyFill="1" applyBorder="1" applyAlignment="1">
      <alignment horizontal="center"/>
    </xf>
    <xf numFmtId="0" fontId="2" fillId="33" borderId="10" xfId="0" applyFont="1" applyFill="1" applyBorder="1" applyAlignment="1">
      <alignment horizontal="center" vertical="center"/>
    </xf>
    <xf numFmtId="0" fontId="0" fillId="0" borderId="46"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12" xfId="0" applyFill="1" applyBorder="1" applyAlignment="1">
      <alignment horizontal="center"/>
    </xf>
    <xf numFmtId="0" fontId="0" fillId="0" borderId="37" xfId="0" applyFill="1" applyBorder="1" applyAlignment="1">
      <alignment horizontal="center"/>
    </xf>
    <xf numFmtId="0" fontId="0" fillId="0" borderId="39" xfId="0" applyFill="1" applyBorder="1" applyAlignment="1">
      <alignment horizontal="center"/>
    </xf>
    <xf numFmtId="0" fontId="0" fillId="0" borderId="31"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43" xfId="0" applyFill="1" applyBorder="1" applyAlignment="1">
      <alignment horizontal="center" vertical="center" wrapText="1"/>
    </xf>
    <xf numFmtId="0" fontId="2" fillId="0" borderId="35" xfId="0" applyFont="1" applyFill="1" applyBorder="1" applyAlignment="1">
      <alignment horizontal="center"/>
    </xf>
    <xf numFmtId="0" fontId="2" fillId="0" borderId="50" xfId="0" applyFont="1" applyFill="1" applyBorder="1" applyAlignment="1">
      <alignment horizontal="center"/>
    </xf>
    <xf numFmtId="0" fontId="2" fillId="0" borderId="36" xfId="0" applyFont="1" applyFill="1" applyBorder="1" applyAlignment="1">
      <alignment horizontal="center"/>
    </xf>
    <xf numFmtId="0" fontId="0" fillId="0" borderId="85" xfId="0" applyFill="1" applyBorder="1" applyAlignment="1">
      <alignment horizontal="center"/>
    </xf>
    <xf numFmtId="0" fontId="0" fillId="0" borderId="115" xfId="0" applyFill="1" applyBorder="1" applyAlignment="1">
      <alignment horizontal="center"/>
    </xf>
    <xf numFmtId="0" fontId="0" fillId="0" borderId="116" xfId="0" applyFill="1" applyBorder="1" applyAlignment="1">
      <alignment horizontal="center"/>
    </xf>
    <xf numFmtId="0" fontId="0" fillId="0" borderId="35" xfId="0" applyBorder="1" applyAlignment="1">
      <alignment horizontal="center"/>
    </xf>
    <xf numFmtId="0" fontId="0" fillId="0" borderId="50" xfId="0" applyBorder="1" applyAlignment="1">
      <alignment horizontal="center"/>
    </xf>
    <xf numFmtId="0" fontId="0" fillId="0" borderId="41" xfId="0" applyFill="1" applyBorder="1" applyAlignment="1">
      <alignment horizontal="center"/>
    </xf>
    <xf numFmtId="0" fontId="0" fillId="0" borderId="36" xfId="0" applyBorder="1" applyAlignment="1">
      <alignment horizontal="center"/>
    </xf>
    <xf numFmtId="0" fontId="2" fillId="0" borderId="26" xfId="0" applyFont="1" applyFill="1" applyBorder="1" applyAlignment="1">
      <alignment horizontal="center"/>
    </xf>
    <xf numFmtId="0" fontId="2" fillId="0" borderId="27" xfId="0" applyFont="1" applyFill="1" applyBorder="1" applyAlignment="1">
      <alignment horizontal="center"/>
    </xf>
    <xf numFmtId="0" fontId="2" fillId="0" borderId="28" xfId="0" applyFont="1" applyFill="1" applyBorder="1" applyAlignment="1">
      <alignment horizontal="center"/>
    </xf>
    <xf numFmtId="0" fontId="5" fillId="37" borderId="10" xfId="54" applyFill="1" applyBorder="1" applyAlignment="1">
      <alignment horizontal="left" wrapText="1"/>
      <protection/>
    </xf>
    <xf numFmtId="0" fontId="5" fillId="37" borderId="10" xfId="54" applyFont="1" applyFill="1" applyBorder="1" applyAlignment="1">
      <alignment horizontal="left" wrapText="1"/>
      <protection/>
    </xf>
    <xf numFmtId="0" fontId="2" fillId="37" borderId="0" xfId="0" applyFont="1" applyFill="1" applyAlignment="1">
      <alignment horizontal="center"/>
    </xf>
    <xf numFmtId="0" fontId="0" fillId="37" borderId="46" xfId="0" applyFill="1" applyBorder="1" applyAlignment="1">
      <alignment horizontal="center" vertical="center" wrapText="1"/>
    </xf>
    <xf numFmtId="0" fontId="0" fillId="37" borderId="33" xfId="0" applyFill="1" applyBorder="1" applyAlignment="1">
      <alignment horizontal="center" vertical="center" wrapText="1"/>
    </xf>
    <xf numFmtId="0" fontId="0" fillId="37" borderId="52" xfId="0" applyFill="1" applyBorder="1" applyAlignment="1">
      <alignment horizontal="center" vertical="center" wrapText="1"/>
    </xf>
    <xf numFmtId="0" fontId="0" fillId="37" borderId="11" xfId="0" applyFill="1" applyBorder="1" applyAlignment="1">
      <alignment horizontal="center"/>
    </xf>
    <xf numFmtId="0" fontId="0" fillId="37" borderId="22" xfId="0" applyFill="1" applyBorder="1" applyAlignment="1">
      <alignment horizontal="center"/>
    </xf>
    <xf numFmtId="0" fontId="0" fillId="37" borderId="26" xfId="0" applyFill="1" applyBorder="1" applyAlignment="1">
      <alignment horizontal="center"/>
    </xf>
    <xf numFmtId="0" fontId="0" fillId="37" borderId="27" xfId="0" applyFill="1" applyBorder="1" applyAlignment="1">
      <alignment horizontal="center"/>
    </xf>
    <xf numFmtId="0" fontId="0" fillId="37" borderId="117" xfId="0" applyFill="1" applyBorder="1" applyAlignment="1">
      <alignment horizontal="center"/>
    </xf>
    <xf numFmtId="0" fontId="0" fillId="37" borderId="51" xfId="0" applyFill="1" applyBorder="1" applyAlignment="1">
      <alignment horizontal="center"/>
    </xf>
    <xf numFmtId="0" fontId="0" fillId="37" borderId="35" xfId="0" applyFill="1" applyBorder="1" applyAlignment="1">
      <alignment horizontal="center"/>
    </xf>
    <xf numFmtId="0" fontId="0" fillId="37" borderId="50" xfId="0" applyFill="1" applyBorder="1" applyAlignment="1">
      <alignment horizontal="center"/>
    </xf>
    <xf numFmtId="0" fontId="0" fillId="37" borderId="36" xfId="0" applyFill="1" applyBorder="1" applyAlignment="1">
      <alignment horizontal="center"/>
    </xf>
    <xf numFmtId="0" fontId="0" fillId="0" borderId="0" xfId="0" applyFont="1" applyAlignment="1">
      <alignment horizontal="center"/>
    </xf>
    <xf numFmtId="0" fontId="21" fillId="32" borderId="0" xfId="0" applyFont="1" applyFill="1" applyAlignment="1">
      <alignment horizontal="center" wrapText="1"/>
    </xf>
    <xf numFmtId="0" fontId="0" fillId="0" borderId="0" xfId="0" applyAlignment="1">
      <alignment horizontal="center" wrapText="1"/>
    </xf>
    <xf numFmtId="0" fontId="0" fillId="0" borderId="0" xfId="0" applyAlignment="1">
      <alignment horizontal="left"/>
    </xf>
    <xf numFmtId="0" fontId="15" fillId="0" borderId="0" xfId="43" applyAlignment="1" applyProtection="1">
      <alignment horizontal="left"/>
      <protection/>
    </xf>
    <xf numFmtId="0" fontId="0" fillId="0" borderId="0" xfId="0" applyAlignment="1">
      <alignment horizontal="center"/>
    </xf>
    <xf numFmtId="0" fontId="0" fillId="0" borderId="11" xfId="0" applyFont="1" applyFill="1" applyBorder="1" applyAlignment="1">
      <alignment vertical="center" wrapText="1"/>
    </xf>
    <xf numFmtId="0" fontId="0" fillId="0" borderId="10" xfId="0" applyFont="1" applyFill="1" applyBorder="1" applyAlignment="1">
      <alignmen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_Лист1"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hyperlink" Target="mailto:akkosh-2-1938@mail.ru" TargetMode="External" /><Relationship Id="rId2" Type="http://schemas.openxmlformats.org/officeDocument/2006/relationships/hyperlink" Target="http://www.shkola2.okis.ru/"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R45"/>
  <sheetViews>
    <sheetView zoomScalePageLayoutView="0" workbookViewId="0" topLeftCell="A1">
      <selection activeCell="T25" sqref="T25"/>
    </sheetView>
  </sheetViews>
  <sheetFormatPr defaultColWidth="9.125" defaultRowHeight="12.75"/>
  <cols>
    <col min="1" max="15" width="9.125" style="55" customWidth="1"/>
    <col min="16" max="16" width="5.50390625" style="55" customWidth="1"/>
    <col min="17" max="17" width="9.125" style="55" hidden="1" customWidth="1"/>
    <col min="18" max="18" width="31.50390625" style="55" hidden="1" customWidth="1"/>
    <col min="19" max="16384" width="9.125" style="55" customWidth="1"/>
  </cols>
  <sheetData>
    <row r="1" spans="1:18" ht="19.5" customHeight="1">
      <c r="A1" s="865" t="s">
        <v>362</v>
      </c>
      <c r="B1" s="865"/>
      <c r="C1" s="865"/>
      <c r="D1" s="865"/>
      <c r="E1" s="865"/>
      <c r="F1" s="865"/>
      <c r="G1" s="865"/>
      <c r="H1" s="865"/>
      <c r="I1" s="865"/>
      <c r="J1" s="865"/>
      <c r="K1" s="865"/>
      <c r="L1" s="865"/>
      <c r="M1" s="865"/>
      <c r="N1" s="865"/>
      <c r="O1" s="865"/>
      <c r="P1" s="865"/>
      <c r="Q1" s="865"/>
      <c r="R1" s="865"/>
    </row>
    <row r="2" spans="1:18" ht="12.75">
      <c r="A2" s="865" t="s">
        <v>363</v>
      </c>
      <c r="B2" s="865"/>
      <c r="C2" s="865"/>
      <c r="D2" s="865"/>
      <c r="E2" s="865"/>
      <c r="F2" s="865"/>
      <c r="G2" s="865"/>
      <c r="H2" s="865"/>
      <c r="I2" s="865"/>
      <c r="J2" s="865"/>
      <c r="K2" s="865"/>
      <c r="L2" s="865"/>
      <c r="M2" s="865"/>
      <c r="N2" s="865"/>
      <c r="O2" s="865"/>
      <c r="P2" s="865"/>
      <c r="Q2" s="865"/>
      <c r="R2" s="865"/>
    </row>
    <row r="3" spans="1:18" ht="12.75">
      <c r="A3" s="865" t="s">
        <v>459</v>
      </c>
      <c r="B3" s="865"/>
      <c r="C3" s="865"/>
      <c r="D3" s="865"/>
      <c r="E3" s="865"/>
      <c r="F3" s="865"/>
      <c r="G3" s="865"/>
      <c r="H3" s="865"/>
      <c r="I3" s="865"/>
      <c r="J3" s="865"/>
      <c r="K3" s="865"/>
      <c r="L3" s="865"/>
      <c r="M3" s="865"/>
      <c r="N3" s="865"/>
      <c r="O3" s="865"/>
      <c r="P3" s="865"/>
      <c r="Q3" s="865"/>
      <c r="R3" s="865"/>
    </row>
    <row r="4" spans="1:18" ht="12.75">
      <c r="A4" s="866" t="s">
        <v>458</v>
      </c>
      <c r="B4" s="866"/>
      <c r="C4" s="866"/>
      <c r="D4" s="866"/>
      <c r="E4" s="866"/>
      <c r="F4" s="866"/>
      <c r="G4" s="866"/>
      <c r="H4" s="866"/>
      <c r="I4" s="866"/>
      <c r="J4" s="866"/>
      <c r="K4" s="866"/>
      <c r="L4" s="866"/>
      <c r="M4" s="866"/>
      <c r="N4" s="866"/>
      <c r="O4" s="866"/>
      <c r="P4" s="866"/>
      <c r="Q4" s="866"/>
      <c r="R4" s="866"/>
    </row>
    <row r="5" ht="13.5">
      <c r="A5" s="56"/>
    </row>
    <row r="6" spans="1:18" ht="13.5">
      <c r="A6" s="864" t="s">
        <v>461</v>
      </c>
      <c r="B6" s="864"/>
      <c r="C6" s="864"/>
      <c r="D6" s="864"/>
      <c r="E6" s="864"/>
      <c r="F6" s="864"/>
      <c r="G6" s="864"/>
      <c r="H6" s="864"/>
      <c r="I6" s="864"/>
      <c r="J6" s="864"/>
      <c r="K6" s="864"/>
      <c r="L6" s="864"/>
      <c r="M6" s="864"/>
      <c r="N6" s="864"/>
      <c r="O6" s="864"/>
      <c r="P6" s="864"/>
      <c r="Q6" s="864"/>
      <c r="R6" s="864"/>
    </row>
    <row r="7" spans="1:18" ht="12.75">
      <c r="A7" s="863" t="s">
        <v>364</v>
      </c>
      <c r="B7" s="863"/>
      <c r="C7" s="863"/>
      <c r="D7" s="863"/>
      <c r="E7" s="863"/>
      <c r="F7" s="863"/>
      <c r="G7" s="863"/>
      <c r="H7" s="863"/>
      <c r="I7" s="863"/>
      <c r="J7" s="863"/>
      <c r="K7" s="863"/>
      <c r="L7" s="863"/>
      <c r="M7" s="863"/>
      <c r="N7" s="863"/>
      <c r="O7" s="863"/>
      <c r="P7" s="863"/>
      <c r="Q7" s="863"/>
      <c r="R7" s="863"/>
    </row>
    <row r="8" spans="1:18" ht="13.5">
      <c r="A8" s="864" t="s">
        <v>462</v>
      </c>
      <c r="B8" s="864"/>
      <c r="C8" s="864"/>
      <c r="D8" s="864"/>
      <c r="E8" s="864"/>
      <c r="F8" s="864"/>
      <c r="G8" s="864"/>
      <c r="H8" s="864"/>
      <c r="I8" s="864"/>
      <c r="J8" s="864"/>
      <c r="K8" s="864"/>
      <c r="L8" s="864"/>
      <c r="M8" s="864"/>
      <c r="N8" s="864"/>
      <c r="O8" s="864"/>
      <c r="P8" s="864"/>
      <c r="Q8" s="864"/>
      <c r="R8" s="864"/>
    </row>
    <row r="9" spans="1:18" ht="13.5">
      <c r="A9" s="864" t="s">
        <v>463</v>
      </c>
      <c r="B9" s="864"/>
      <c r="C9" s="864"/>
      <c r="D9" s="864"/>
      <c r="E9" s="864"/>
      <c r="F9" s="864"/>
      <c r="G9" s="864"/>
      <c r="H9" s="864"/>
      <c r="I9" s="864"/>
      <c r="J9" s="864"/>
      <c r="K9" s="864"/>
      <c r="L9" s="864"/>
      <c r="M9" s="864"/>
      <c r="N9" s="864"/>
      <c r="O9" s="864"/>
      <c r="P9" s="864"/>
      <c r="Q9" s="864"/>
      <c r="R9" s="864"/>
    </row>
    <row r="10" spans="1:18" ht="12.75">
      <c r="A10" s="863" t="s">
        <v>365</v>
      </c>
      <c r="B10" s="863"/>
      <c r="C10" s="863"/>
      <c r="D10" s="863"/>
      <c r="E10" s="863"/>
      <c r="F10" s="863"/>
      <c r="G10" s="863"/>
      <c r="H10" s="863"/>
      <c r="I10" s="863"/>
      <c r="J10" s="863"/>
      <c r="K10" s="863"/>
      <c r="L10" s="863"/>
      <c r="M10" s="863"/>
      <c r="N10" s="863"/>
      <c r="O10" s="863"/>
      <c r="P10" s="863"/>
      <c r="Q10" s="863"/>
      <c r="R10" s="863"/>
    </row>
    <row r="11" spans="1:18" ht="13.5">
      <c r="A11" s="864" t="s">
        <v>464</v>
      </c>
      <c r="B11" s="864"/>
      <c r="C11" s="864"/>
      <c r="D11" s="864"/>
      <c r="E11" s="864"/>
      <c r="F11" s="864"/>
      <c r="G11" s="864"/>
      <c r="H11" s="864"/>
      <c r="I11" s="864"/>
      <c r="J11" s="864"/>
      <c r="K11" s="864"/>
      <c r="L11" s="864"/>
      <c r="M11" s="864"/>
      <c r="N11" s="864"/>
      <c r="O11" s="864"/>
      <c r="P11" s="864"/>
      <c r="Q11" s="864"/>
      <c r="R11" s="864"/>
    </row>
    <row r="12" spans="1:18" ht="13.5">
      <c r="A12" s="864" t="s">
        <v>465</v>
      </c>
      <c r="B12" s="864"/>
      <c r="C12" s="864"/>
      <c r="D12" s="864"/>
      <c r="E12" s="864"/>
      <c r="F12" s="864"/>
      <c r="G12" s="864"/>
      <c r="H12" s="864"/>
      <c r="I12" s="864"/>
      <c r="J12" s="864"/>
      <c r="K12" s="864"/>
      <c r="L12" s="864"/>
      <c r="M12" s="864"/>
      <c r="N12" s="864"/>
      <c r="O12" s="864"/>
      <c r="P12" s="864"/>
      <c r="Q12" s="864"/>
      <c r="R12" s="864"/>
    </row>
    <row r="13" spans="1:18" ht="12.75">
      <c r="A13" s="863" t="s">
        <v>370</v>
      </c>
      <c r="B13" s="863"/>
      <c r="C13" s="863"/>
      <c r="D13" s="863"/>
      <c r="E13" s="863"/>
      <c r="F13" s="863"/>
      <c r="G13" s="863"/>
      <c r="H13" s="863"/>
      <c r="I13" s="863"/>
      <c r="J13" s="863"/>
      <c r="K13" s="863"/>
      <c r="L13" s="863"/>
      <c r="M13" s="863"/>
      <c r="N13" s="863"/>
      <c r="O13" s="863"/>
      <c r="P13" s="863"/>
      <c r="Q13" s="863"/>
      <c r="R13" s="863"/>
    </row>
    <row r="14" spans="1:18" ht="12.75">
      <c r="A14" s="863" t="s">
        <v>371</v>
      </c>
      <c r="B14" s="863"/>
      <c r="C14" s="863"/>
      <c r="D14" s="863"/>
      <c r="E14" s="863"/>
      <c r="F14" s="863"/>
      <c r="G14" s="863"/>
      <c r="H14" s="863"/>
      <c r="I14" s="863"/>
      <c r="J14" s="863"/>
      <c r="K14" s="863"/>
      <c r="L14" s="863"/>
      <c r="M14" s="863"/>
      <c r="N14" s="863"/>
      <c r="O14" s="863"/>
      <c r="P14" s="863"/>
      <c r="Q14" s="863"/>
      <c r="R14" s="863"/>
    </row>
    <row r="15" spans="1:18" ht="12.75">
      <c r="A15" s="863" t="s">
        <v>372</v>
      </c>
      <c r="B15" s="863"/>
      <c r="C15" s="863"/>
      <c r="D15" s="863"/>
      <c r="E15" s="863"/>
      <c r="F15" s="863"/>
      <c r="G15" s="863"/>
      <c r="H15" s="863"/>
      <c r="I15" s="863"/>
      <c r="J15" s="863"/>
      <c r="K15" s="863"/>
      <c r="L15" s="863"/>
      <c r="M15" s="863"/>
      <c r="N15" s="863"/>
      <c r="O15" s="863"/>
      <c r="P15" s="863"/>
      <c r="Q15" s="863"/>
      <c r="R15" s="863"/>
    </row>
    <row r="16" spans="1:18" ht="12.75">
      <c r="A16" s="863" t="s">
        <v>504</v>
      </c>
      <c r="B16" s="863"/>
      <c r="C16" s="863"/>
      <c r="D16" s="863"/>
      <c r="E16" s="863"/>
      <c r="F16" s="863"/>
      <c r="G16" s="863"/>
      <c r="H16" s="863"/>
      <c r="I16" s="863"/>
      <c r="J16" s="863"/>
      <c r="K16" s="863"/>
      <c r="L16" s="863"/>
      <c r="M16" s="863"/>
      <c r="N16" s="863"/>
      <c r="O16" s="863"/>
      <c r="P16" s="863"/>
      <c r="Q16" s="863"/>
      <c r="R16" s="863"/>
    </row>
    <row r="17" spans="1:18" ht="12.75">
      <c r="A17" s="863" t="s">
        <v>373</v>
      </c>
      <c r="B17" s="863"/>
      <c r="C17" s="863"/>
      <c r="D17" s="863"/>
      <c r="E17" s="863"/>
      <c r="F17" s="863"/>
      <c r="G17" s="863"/>
      <c r="H17" s="863"/>
      <c r="I17" s="863"/>
      <c r="J17" s="863"/>
      <c r="K17" s="863"/>
      <c r="L17" s="863"/>
      <c r="M17" s="863"/>
      <c r="N17" s="863"/>
      <c r="O17" s="863"/>
      <c r="P17" s="863"/>
      <c r="Q17" s="863"/>
      <c r="R17" s="863"/>
    </row>
    <row r="18" spans="1:18" ht="12.75">
      <c r="A18" s="863" t="s">
        <v>374</v>
      </c>
      <c r="B18" s="863"/>
      <c r="C18" s="863"/>
      <c r="D18" s="863"/>
      <c r="E18" s="863"/>
      <c r="F18" s="863"/>
      <c r="G18" s="863"/>
      <c r="H18" s="863"/>
      <c r="I18" s="863"/>
      <c r="J18" s="863"/>
      <c r="K18" s="863"/>
      <c r="L18" s="863"/>
      <c r="M18" s="863"/>
      <c r="N18" s="863"/>
      <c r="O18" s="863"/>
      <c r="P18" s="863"/>
      <c r="Q18" s="863"/>
      <c r="R18" s="863"/>
    </row>
    <row r="19" spans="1:18" ht="12.75">
      <c r="A19" s="863" t="s">
        <v>375</v>
      </c>
      <c r="B19" s="863"/>
      <c r="C19" s="863"/>
      <c r="D19" s="863"/>
      <c r="E19" s="863"/>
      <c r="F19" s="863"/>
      <c r="G19" s="863"/>
      <c r="H19" s="863"/>
      <c r="I19" s="863"/>
      <c r="J19" s="863"/>
      <c r="K19" s="863"/>
      <c r="L19" s="863"/>
      <c r="M19" s="863"/>
      <c r="N19" s="863"/>
      <c r="O19" s="863"/>
      <c r="P19" s="863"/>
      <c r="Q19" s="863"/>
      <c r="R19" s="863"/>
    </row>
    <row r="20" spans="1:18" ht="12.75">
      <c r="A20" s="863" t="s">
        <v>376</v>
      </c>
      <c r="B20" s="863"/>
      <c r="C20" s="863"/>
      <c r="D20" s="863"/>
      <c r="E20" s="863"/>
      <c r="F20" s="863"/>
      <c r="G20" s="863"/>
      <c r="H20" s="863"/>
      <c r="I20" s="863"/>
      <c r="J20" s="863"/>
      <c r="K20" s="863"/>
      <c r="L20" s="863"/>
      <c r="M20" s="863"/>
      <c r="N20" s="863"/>
      <c r="O20" s="863"/>
      <c r="P20" s="863"/>
      <c r="Q20" s="863"/>
      <c r="R20" s="863"/>
    </row>
    <row r="21" spans="1:18" ht="12.75">
      <c r="A21" s="863" t="s">
        <v>377</v>
      </c>
      <c r="B21" s="863"/>
      <c r="C21" s="863"/>
      <c r="D21" s="863"/>
      <c r="E21" s="863"/>
      <c r="F21" s="863"/>
      <c r="G21" s="863"/>
      <c r="H21" s="863"/>
      <c r="I21" s="863"/>
      <c r="J21" s="863"/>
      <c r="K21" s="863"/>
      <c r="L21" s="863"/>
      <c r="M21" s="863"/>
      <c r="N21" s="863"/>
      <c r="O21" s="863"/>
      <c r="P21" s="863"/>
      <c r="Q21" s="863"/>
      <c r="R21" s="863"/>
    </row>
    <row r="22" spans="1:18" ht="12.75">
      <c r="A22" s="863" t="s">
        <v>378</v>
      </c>
      <c r="B22" s="863"/>
      <c r="C22" s="863"/>
      <c r="D22" s="863"/>
      <c r="E22" s="863"/>
      <c r="F22" s="863"/>
      <c r="G22" s="863"/>
      <c r="H22" s="863"/>
      <c r="I22" s="863"/>
      <c r="J22" s="863"/>
      <c r="K22" s="863"/>
      <c r="L22" s="863"/>
      <c r="M22" s="863"/>
      <c r="N22" s="863"/>
      <c r="O22" s="863"/>
      <c r="P22" s="863"/>
      <c r="Q22" s="863"/>
      <c r="R22" s="863"/>
    </row>
    <row r="23" spans="1:18" ht="12.75">
      <c r="A23" s="863" t="s">
        <v>379</v>
      </c>
      <c r="B23" s="863"/>
      <c r="C23" s="863"/>
      <c r="D23" s="863"/>
      <c r="E23" s="863"/>
      <c r="F23" s="863"/>
      <c r="G23" s="863"/>
      <c r="H23" s="863"/>
      <c r="I23" s="863"/>
      <c r="J23" s="863"/>
      <c r="K23" s="863"/>
      <c r="L23" s="863"/>
      <c r="M23" s="863"/>
      <c r="N23" s="863"/>
      <c r="O23" s="863"/>
      <c r="P23" s="863"/>
      <c r="Q23" s="863"/>
      <c r="R23" s="57"/>
    </row>
    <row r="24" spans="1:18" ht="12.75">
      <c r="A24" s="863" t="s">
        <v>380</v>
      </c>
      <c r="B24" s="863"/>
      <c r="C24" s="863"/>
      <c r="D24" s="863"/>
      <c r="E24" s="863"/>
      <c r="F24" s="863"/>
      <c r="G24" s="863"/>
      <c r="H24" s="863"/>
      <c r="I24" s="863"/>
      <c r="J24" s="863"/>
      <c r="K24" s="863"/>
      <c r="L24" s="863"/>
      <c r="M24" s="863"/>
      <c r="N24" s="863"/>
      <c r="O24" s="863"/>
      <c r="P24" s="863"/>
      <c r="Q24" s="863"/>
      <c r="R24" s="57"/>
    </row>
    <row r="25" spans="1:18" ht="12.75">
      <c r="A25" s="863" t="s">
        <v>381</v>
      </c>
      <c r="B25" s="863"/>
      <c r="C25" s="863"/>
      <c r="D25" s="863"/>
      <c r="E25" s="863"/>
      <c r="F25" s="863"/>
      <c r="G25" s="863"/>
      <c r="H25" s="863"/>
      <c r="I25" s="863"/>
      <c r="J25" s="863"/>
      <c r="K25" s="863"/>
      <c r="L25" s="863"/>
      <c r="M25" s="863"/>
      <c r="N25" s="863"/>
      <c r="O25" s="863"/>
      <c r="P25" s="863"/>
      <c r="Q25" s="863"/>
      <c r="R25" s="57"/>
    </row>
    <row r="26" spans="1:18" ht="12.75">
      <c r="A26" s="863" t="s">
        <v>382</v>
      </c>
      <c r="B26" s="863"/>
      <c r="C26" s="863"/>
      <c r="D26" s="863"/>
      <c r="E26" s="863"/>
      <c r="F26" s="863"/>
      <c r="G26" s="863"/>
      <c r="H26" s="863"/>
      <c r="I26" s="863"/>
      <c r="J26" s="863"/>
      <c r="K26" s="863"/>
      <c r="L26" s="863"/>
      <c r="M26" s="863"/>
      <c r="N26" s="863"/>
      <c r="O26" s="863"/>
      <c r="P26" s="863"/>
      <c r="Q26" s="863"/>
      <c r="R26" s="57"/>
    </row>
    <row r="27" spans="1:18" ht="12.75">
      <c r="A27" s="863" t="s">
        <v>383</v>
      </c>
      <c r="B27" s="863"/>
      <c r="C27" s="863"/>
      <c r="D27" s="863"/>
      <c r="E27" s="863"/>
      <c r="F27" s="863"/>
      <c r="G27" s="863"/>
      <c r="H27" s="863"/>
      <c r="I27" s="863"/>
      <c r="J27" s="863"/>
      <c r="K27" s="863"/>
      <c r="L27" s="863"/>
      <c r="M27" s="863"/>
      <c r="N27" s="863"/>
      <c r="O27" s="863"/>
      <c r="P27" s="863"/>
      <c r="Q27" s="863"/>
      <c r="R27" s="863"/>
    </row>
    <row r="28" spans="1:18" ht="12.75">
      <c r="A28" s="863" t="s">
        <v>384</v>
      </c>
      <c r="B28" s="863"/>
      <c r="C28" s="863"/>
      <c r="D28" s="863"/>
      <c r="E28" s="863"/>
      <c r="F28" s="863"/>
      <c r="G28" s="863"/>
      <c r="H28" s="863"/>
      <c r="I28" s="863"/>
      <c r="J28" s="863"/>
      <c r="K28" s="863"/>
      <c r="L28" s="863"/>
      <c r="M28" s="863"/>
      <c r="N28" s="863"/>
      <c r="O28" s="863"/>
      <c r="P28" s="863"/>
      <c r="Q28" s="863"/>
      <c r="R28" s="863"/>
    </row>
    <row r="29" spans="1:18" ht="12.75">
      <c r="A29" s="863" t="s">
        <v>385</v>
      </c>
      <c r="B29" s="863"/>
      <c r="C29" s="863"/>
      <c r="D29" s="863"/>
      <c r="E29" s="863"/>
      <c r="F29" s="863"/>
      <c r="G29" s="863"/>
      <c r="H29" s="863"/>
      <c r="I29" s="863"/>
      <c r="J29" s="863"/>
      <c r="K29" s="863"/>
      <c r="L29" s="863"/>
      <c r="M29" s="863"/>
      <c r="N29" s="863"/>
      <c r="O29" s="863"/>
      <c r="P29" s="863"/>
      <c r="Q29" s="863"/>
      <c r="R29" s="863"/>
    </row>
    <row r="30" spans="1:18" ht="12.75">
      <c r="A30" s="863" t="s">
        <v>386</v>
      </c>
      <c r="B30" s="863"/>
      <c r="C30" s="863"/>
      <c r="D30" s="863"/>
      <c r="E30" s="863"/>
      <c r="F30" s="863"/>
      <c r="G30" s="863"/>
      <c r="H30" s="863"/>
      <c r="I30" s="863"/>
      <c r="J30" s="863"/>
      <c r="K30" s="863"/>
      <c r="L30" s="863"/>
      <c r="M30" s="863"/>
      <c r="N30" s="863"/>
      <c r="O30" s="863"/>
      <c r="P30" s="863"/>
      <c r="Q30" s="863"/>
      <c r="R30" s="863"/>
    </row>
    <row r="31" spans="1:18" ht="12.75">
      <c r="A31" s="863" t="s">
        <v>387</v>
      </c>
      <c r="B31" s="863"/>
      <c r="C31" s="863"/>
      <c r="D31" s="863"/>
      <c r="E31" s="863"/>
      <c r="F31" s="863"/>
      <c r="G31" s="863"/>
      <c r="H31" s="863"/>
      <c r="I31" s="863"/>
      <c r="J31" s="863"/>
      <c r="K31" s="863"/>
      <c r="L31" s="863"/>
      <c r="M31" s="863"/>
      <c r="N31" s="863"/>
      <c r="O31" s="863"/>
      <c r="P31" s="863"/>
      <c r="Q31" s="863"/>
      <c r="R31" s="863"/>
    </row>
    <row r="32" spans="1:18" ht="12.75">
      <c r="A32" s="863" t="s">
        <v>388</v>
      </c>
      <c r="B32" s="863"/>
      <c r="C32" s="863"/>
      <c r="D32" s="863"/>
      <c r="E32" s="863"/>
      <c r="F32" s="863"/>
      <c r="G32" s="863"/>
      <c r="H32" s="863"/>
      <c r="I32" s="863"/>
      <c r="J32" s="863"/>
      <c r="K32" s="863"/>
      <c r="L32" s="863"/>
      <c r="M32" s="863"/>
      <c r="N32" s="863"/>
      <c r="O32" s="863"/>
      <c r="P32" s="863"/>
      <c r="Q32" s="863"/>
      <c r="R32" s="863"/>
    </row>
    <row r="33" spans="1:18" ht="12.75">
      <c r="A33" s="863" t="s">
        <v>505</v>
      </c>
      <c r="B33" s="863"/>
      <c r="C33" s="863"/>
      <c r="D33" s="863"/>
      <c r="E33" s="863"/>
      <c r="F33" s="863"/>
      <c r="G33" s="863"/>
      <c r="H33" s="863"/>
      <c r="I33" s="863"/>
      <c r="J33" s="863"/>
      <c r="K33" s="863"/>
      <c r="L33" s="863"/>
      <c r="M33" s="863"/>
      <c r="N33" s="863"/>
      <c r="O33" s="863"/>
      <c r="P33" s="863"/>
      <c r="Q33" s="863"/>
      <c r="R33" s="863"/>
    </row>
    <row r="34" spans="1:18" ht="12.75">
      <c r="A34" s="863" t="s">
        <v>389</v>
      </c>
      <c r="B34" s="863"/>
      <c r="C34" s="863"/>
      <c r="D34" s="863"/>
      <c r="E34" s="863"/>
      <c r="F34" s="863"/>
      <c r="G34" s="863"/>
      <c r="H34" s="863"/>
      <c r="I34" s="863"/>
      <c r="J34" s="863"/>
      <c r="K34" s="863"/>
      <c r="L34" s="863"/>
      <c r="M34" s="863"/>
      <c r="N34" s="863"/>
      <c r="O34" s="863"/>
      <c r="P34" s="863"/>
      <c r="Q34" s="863"/>
      <c r="R34" s="863"/>
    </row>
    <row r="35" spans="1:18" ht="12.75">
      <c r="A35" s="863" t="s">
        <v>390</v>
      </c>
      <c r="B35" s="863"/>
      <c r="C35" s="863"/>
      <c r="D35" s="863"/>
      <c r="E35" s="863"/>
      <c r="F35" s="863"/>
      <c r="G35" s="863"/>
      <c r="H35" s="863"/>
      <c r="I35" s="863"/>
      <c r="J35" s="863"/>
      <c r="K35" s="863"/>
      <c r="L35" s="863"/>
      <c r="M35" s="863"/>
      <c r="N35" s="863"/>
      <c r="O35" s="863"/>
      <c r="P35" s="863"/>
      <c r="Q35" s="863"/>
      <c r="R35" s="863"/>
    </row>
    <row r="36" spans="1:18" ht="12.75">
      <c r="A36" s="863" t="s">
        <v>391</v>
      </c>
      <c r="B36" s="863"/>
      <c r="C36" s="863"/>
      <c r="D36" s="863"/>
      <c r="E36" s="863"/>
      <c r="F36" s="863"/>
      <c r="G36" s="863"/>
      <c r="H36" s="863"/>
      <c r="I36" s="863"/>
      <c r="J36" s="863"/>
      <c r="K36" s="863"/>
      <c r="L36" s="863"/>
      <c r="M36" s="863"/>
      <c r="N36" s="863"/>
      <c r="O36" s="863"/>
      <c r="P36" s="863"/>
      <c r="Q36" s="863"/>
      <c r="R36" s="863"/>
    </row>
    <row r="37" spans="1:18" ht="12.75">
      <c r="A37" s="863" t="s">
        <v>434</v>
      </c>
      <c r="B37" s="863"/>
      <c r="C37" s="863"/>
      <c r="D37" s="863"/>
      <c r="E37" s="863"/>
      <c r="F37" s="863"/>
      <c r="G37" s="863"/>
      <c r="H37" s="863"/>
      <c r="I37" s="863"/>
      <c r="J37" s="863"/>
      <c r="K37" s="863"/>
      <c r="L37" s="863"/>
      <c r="M37" s="863"/>
      <c r="N37" s="863"/>
      <c r="O37" s="863"/>
      <c r="P37" s="863"/>
      <c r="Q37" s="863"/>
      <c r="R37" s="863"/>
    </row>
    <row r="38" spans="1:18" ht="12.75">
      <c r="A38" s="863" t="s">
        <v>453</v>
      </c>
      <c r="B38" s="863"/>
      <c r="C38" s="863"/>
      <c r="D38" s="863"/>
      <c r="E38" s="863"/>
      <c r="F38" s="863"/>
      <c r="G38" s="863"/>
      <c r="H38" s="863"/>
      <c r="I38" s="863"/>
      <c r="J38" s="863"/>
      <c r="K38" s="863"/>
      <c r="L38" s="863"/>
      <c r="M38" s="863"/>
      <c r="N38" s="863"/>
      <c r="O38" s="863"/>
      <c r="P38" s="863"/>
      <c r="Q38" s="863"/>
      <c r="R38" s="863"/>
    </row>
    <row r="39" spans="1:18" ht="12.75">
      <c r="A39" s="863" t="s">
        <v>454</v>
      </c>
      <c r="B39" s="863"/>
      <c r="C39" s="863"/>
      <c r="D39" s="863"/>
      <c r="E39" s="863"/>
      <c r="F39" s="863"/>
      <c r="G39" s="863"/>
      <c r="H39" s="863"/>
      <c r="I39" s="863"/>
      <c r="J39" s="863"/>
      <c r="K39" s="863"/>
      <c r="L39" s="863"/>
      <c r="M39" s="863"/>
      <c r="N39" s="863"/>
      <c r="O39" s="863"/>
      <c r="P39" s="863"/>
      <c r="Q39" s="863"/>
      <c r="R39" s="863"/>
    </row>
    <row r="40" spans="1:18" ht="12.75">
      <c r="A40" s="863" t="s">
        <v>455</v>
      </c>
      <c r="B40" s="863"/>
      <c r="C40" s="863"/>
      <c r="D40" s="863"/>
      <c r="E40" s="863"/>
      <c r="F40" s="863"/>
      <c r="G40" s="863"/>
      <c r="H40" s="863"/>
      <c r="I40" s="863"/>
      <c r="J40" s="863"/>
      <c r="K40" s="863"/>
      <c r="L40" s="863"/>
      <c r="M40" s="863"/>
      <c r="N40" s="863"/>
      <c r="O40" s="863"/>
      <c r="P40" s="863"/>
      <c r="Q40" s="863"/>
      <c r="R40" s="863"/>
    </row>
    <row r="41" spans="1:18" ht="12.75">
      <c r="A41" s="863" t="s">
        <v>456</v>
      </c>
      <c r="B41" s="863"/>
      <c r="C41" s="863"/>
      <c r="D41" s="863"/>
      <c r="E41" s="863"/>
      <c r="F41" s="863"/>
      <c r="G41" s="863"/>
      <c r="H41" s="863"/>
      <c r="I41" s="863"/>
      <c r="J41" s="863"/>
      <c r="K41" s="863"/>
      <c r="L41" s="863"/>
      <c r="M41" s="863"/>
      <c r="N41" s="863"/>
      <c r="O41" s="863"/>
      <c r="P41" s="863"/>
      <c r="Q41" s="863"/>
      <c r="R41" s="863"/>
    </row>
    <row r="42" spans="1:18" ht="12.75">
      <c r="A42" s="863" t="s">
        <v>457</v>
      </c>
      <c r="B42" s="863"/>
      <c r="C42" s="863"/>
      <c r="D42" s="863"/>
      <c r="E42" s="863"/>
      <c r="F42" s="863"/>
      <c r="G42" s="863"/>
      <c r="H42" s="863"/>
      <c r="I42" s="863"/>
      <c r="J42" s="863"/>
      <c r="K42" s="863"/>
      <c r="L42" s="863"/>
      <c r="M42" s="863"/>
      <c r="N42" s="863"/>
      <c r="O42" s="863"/>
      <c r="P42" s="863"/>
      <c r="Q42" s="863"/>
      <c r="R42" s="863"/>
    </row>
    <row r="43" ht="12.75">
      <c r="A43" s="54"/>
    </row>
    <row r="44" ht="12.75">
      <c r="A44" s="54"/>
    </row>
    <row r="45" ht="12.75">
      <c r="A45" s="54"/>
    </row>
  </sheetData>
  <sheetProtection/>
  <mergeCells count="41">
    <mergeCell ref="A1:R1"/>
    <mergeCell ref="A2:R2"/>
    <mergeCell ref="A3:R3"/>
    <mergeCell ref="A4:R4"/>
    <mergeCell ref="A6:R6"/>
    <mergeCell ref="A7:R7"/>
    <mergeCell ref="A8:R8"/>
    <mergeCell ref="A9:R9"/>
    <mergeCell ref="A18:R18"/>
    <mergeCell ref="A17:R17"/>
    <mergeCell ref="A16:R16"/>
    <mergeCell ref="A10:R10"/>
    <mergeCell ref="A15:R15"/>
    <mergeCell ref="A11:R11"/>
    <mergeCell ref="A12:R12"/>
    <mergeCell ref="A13:R13"/>
    <mergeCell ref="A14:R14"/>
    <mergeCell ref="A19:R19"/>
    <mergeCell ref="A20:R20"/>
    <mergeCell ref="A33:R33"/>
    <mergeCell ref="A34:R34"/>
    <mergeCell ref="A32:R32"/>
    <mergeCell ref="A24:Q24"/>
    <mergeCell ref="A28:R28"/>
    <mergeCell ref="A23:Q23"/>
    <mergeCell ref="A22:R22"/>
    <mergeCell ref="A26:Q26"/>
    <mergeCell ref="A29:R29"/>
    <mergeCell ref="A21:R21"/>
    <mergeCell ref="A41:R41"/>
    <mergeCell ref="A31:R31"/>
    <mergeCell ref="A27:R27"/>
    <mergeCell ref="A39:R39"/>
    <mergeCell ref="A30:R30"/>
    <mergeCell ref="A25:Q25"/>
    <mergeCell ref="A42:R42"/>
    <mergeCell ref="A35:R35"/>
    <mergeCell ref="A36:R36"/>
    <mergeCell ref="A37:R37"/>
    <mergeCell ref="A38:R38"/>
    <mergeCell ref="A40:R40"/>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O900"/>
  <sheetViews>
    <sheetView zoomScalePageLayoutView="0" workbookViewId="0" topLeftCell="A118">
      <selection activeCell="O120" sqref="O120"/>
    </sheetView>
  </sheetViews>
  <sheetFormatPr defaultColWidth="9.00390625" defaultRowHeight="12.75"/>
  <cols>
    <col min="1" max="1" width="3.00390625" style="0" customWidth="1"/>
    <col min="2" max="2" width="12.625" style="0" customWidth="1"/>
    <col min="3" max="3" width="6.125" style="0" customWidth="1"/>
    <col min="4" max="4" width="7.50390625" style="0" customWidth="1"/>
    <col min="5" max="5" width="7.125" style="0" customWidth="1"/>
    <col min="6" max="7" width="7.625" style="0" customWidth="1"/>
    <col min="8" max="9" width="7.50390625" style="0" customWidth="1"/>
    <col min="10" max="11" width="9.625" style="0" customWidth="1"/>
    <col min="12" max="12" width="49.375" style="0" customWidth="1"/>
  </cols>
  <sheetData>
    <row r="1" ht="12.75">
      <c r="B1" s="1" t="s">
        <v>297</v>
      </c>
    </row>
    <row r="2" spans="1:13" ht="12.75">
      <c r="A2" s="72"/>
      <c r="B2" s="73" t="s">
        <v>1040</v>
      </c>
      <c r="C2" s="72"/>
      <c r="D2" s="72"/>
      <c r="E2" s="72"/>
      <c r="F2" s="72"/>
      <c r="G2" s="72"/>
      <c r="H2" s="72"/>
      <c r="I2" s="72"/>
      <c r="J2" s="72"/>
      <c r="K2" s="523"/>
      <c r="L2" s="73"/>
      <c r="M2" s="72"/>
    </row>
    <row r="3" spans="1:13" ht="12.75">
      <c r="A3" s="72"/>
      <c r="B3" s="72"/>
      <c r="C3" s="72"/>
      <c r="D3" s="72"/>
      <c r="E3" s="72"/>
      <c r="F3" s="72"/>
      <c r="G3" s="72"/>
      <c r="H3" s="72"/>
      <c r="I3" s="72"/>
      <c r="J3" s="72"/>
      <c r="K3" s="72"/>
      <c r="L3" s="72"/>
      <c r="M3" s="72"/>
    </row>
    <row r="4" spans="1:13" ht="12.75">
      <c r="A4" s="72"/>
      <c r="B4" s="506" t="s">
        <v>564</v>
      </c>
      <c r="C4" s="72"/>
      <c r="D4" s="72"/>
      <c r="E4" s="72"/>
      <c r="F4" s="72"/>
      <c r="G4" s="72"/>
      <c r="H4" s="72"/>
      <c r="I4" s="72"/>
      <c r="J4" s="72"/>
      <c r="K4" s="72"/>
      <c r="L4" s="72"/>
      <c r="M4" s="72"/>
    </row>
    <row r="5" s="72" customFormat="1" ht="12.75"/>
    <row r="6" spans="1:13" s="72" customFormat="1" ht="12.75">
      <c r="A6" s="1029" t="s">
        <v>574</v>
      </c>
      <c r="B6" s="1029" t="s">
        <v>88</v>
      </c>
      <c r="C6" s="1029" t="s">
        <v>584</v>
      </c>
      <c r="D6" s="1029" t="s">
        <v>616</v>
      </c>
      <c r="E6" s="1029" t="s">
        <v>617</v>
      </c>
      <c r="F6" s="1024" t="s">
        <v>163</v>
      </c>
      <c r="G6" s="1025"/>
      <c r="H6" s="1025"/>
      <c r="I6" s="1026"/>
      <c r="J6" s="1027" t="s">
        <v>164</v>
      </c>
      <c r="K6" s="1027" t="s">
        <v>165</v>
      </c>
      <c r="L6" s="1029" t="s">
        <v>162</v>
      </c>
      <c r="M6" s="1029" t="s">
        <v>623</v>
      </c>
    </row>
    <row r="7" spans="1:13" s="72" customFormat="1" ht="39" customHeight="1">
      <c r="A7" s="1030"/>
      <c r="B7" s="1030"/>
      <c r="C7" s="1030"/>
      <c r="D7" s="1030"/>
      <c r="E7" s="1030"/>
      <c r="F7" s="529" t="s">
        <v>169</v>
      </c>
      <c r="G7" s="530" t="s">
        <v>170</v>
      </c>
      <c r="H7" s="530" t="s">
        <v>171</v>
      </c>
      <c r="I7" s="530" t="s">
        <v>172</v>
      </c>
      <c r="J7" s="1028"/>
      <c r="K7" s="1028"/>
      <c r="L7" s="1030"/>
      <c r="M7" s="1030"/>
    </row>
    <row r="8" spans="1:13" s="72" customFormat="1" ht="13.5">
      <c r="A8" s="121">
        <v>1</v>
      </c>
      <c r="B8" s="509" t="s">
        <v>741</v>
      </c>
      <c r="C8" s="509">
        <v>4</v>
      </c>
      <c r="D8" s="532">
        <v>10</v>
      </c>
      <c r="E8" s="511">
        <v>7</v>
      </c>
      <c r="F8" s="511">
        <v>1</v>
      </c>
      <c r="G8" s="511">
        <v>1</v>
      </c>
      <c r="H8" s="511">
        <v>5</v>
      </c>
      <c r="I8" s="511">
        <v>0</v>
      </c>
      <c r="J8" s="512">
        <v>14</v>
      </c>
      <c r="K8" s="512">
        <v>71</v>
      </c>
      <c r="L8" s="121" t="s">
        <v>1009</v>
      </c>
      <c r="M8" s="121">
        <v>1</v>
      </c>
    </row>
    <row r="9" spans="1:13" s="72" customFormat="1" ht="12.75" customHeight="1">
      <c r="A9" s="121">
        <v>2</v>
      </c>
      <c r="B9" s="509" t="s">
        <v>612</v>
      </c>
      <c r="C9" s="509">
        <v>4</v>
      </c>
      <c r="D9" s="532">
        <v>10</v>
      </c>
      <c r="E9" s="511">
        <v>7</v>
      </c>
      <c r="F9" s="511">
        <v>2</v>
      </c>
      <c r="G9" s="511">
        <v>3</v>
      </c>
      <c r="H9" s="511">
        <v>1</v>
      </c>
      <c r="I9" s="511">
        <v>1</v>
      </c>
      <c r="J9" s="512">
        <v>28.6</v>
      </c>
      <c r="K9" s="512">
        <v>28.6</v>
      </c>
      <c r="L9" s="121" t="s">
        <v>1009</v>
      </c>
      <c r="M9" s="121">
        <v>2</v>
      </c>
    </row>
    <row r="10" s="72" customFormat="1" ht="12.75">
      <c r="B10" s="73"/>
    </row>
    <row r="11" spans="1:13" s="72" customFormat="1" ht="13.5">
      <c r="A11" s="14"/>
      <c r="B11" s="506" t="s">
        <v>845</v>
      </c>
      <c r="C11" s="524"/>
      <c r="D11" s="524"/>
      <c r="E11" s="524"/>
      <c r="F11" s="524"/>
      <c r="G11" s="524"/>
      <c r="H11" s="535"/>
      <c r="I11" s="535"/>
      <c r="J11" s="516"/>
      <c r="K11" s="516"/>
      <c r="L11" s="14"/>
      <c r="M11" s="14"/>
    </row>
    <row r="12" spans="1:13" s="72" customFormat="1" ht="13.5">
      <c r="A12" s="14"/>
      <c r="B12" s="374"/>
      <c r="C12" s="374"/>
      <c r="D12" s="514"/>
      <c r="E12" s="515"/>
      <c r="F12" s="515"/>
      <c r="G12" s="515"/>
      <c r="H12" s="515"/>
      <c r="I12" s="515"/>
      <c r="J12" s="516"/>
      <c r="K12" s="516"/>
      <c r="L12" s="14"/>
      <c r="M12" s="14"/>
    </row>
    <row r="13" spans="1:13" s="72" customFormat="1" ht="12.75">
      <c r="A13" s="1012" t="s">
        <v>574</v>
      </c>
      <c r="B13" s="1012" t="s">
        <v>88</v>
      </c>
      <c r="C13" s="1012" t="s">
        <v>584</v>
      </c>
      <c r="D13" s="1012" t="s">
        <v>616</v>
      </c>
      <c r="E13" s="1012" t="s">
        <v>617</v>
      </c>
      <c r="F13" s="1014" t="s">
        <v>163</v>
      </c>
      <c r="G13" s="1015"/>
      <c r="H13" s="1015"/>
      <c r="I13" s="1016"/>
      <c r="J13" s="1010" t="s">
        <v>164</v>
      </c>
      <c r="K13" s="1010" t="s">
        <v>165</v>
      </c>
      <c r="L13" s="1012" t="s">
        <v>162</v>
      </c>
      <c r="M13" s="1012" t="s">
        <v>623</v>
      </c>
    </row>
    <row r="14" spans="1:13" s="72" customFormat="1" ht="12.75">
      <c r="A14" s="1013"/>
      <c r="B14" s="1013"/>
      <c r="C14" s="1013"/>
      <c r="D14" s="1013"/>
      <c r="E14" s="1013"/>
      <c r="F14" s="507" t="s">
        <v>169</v>
      </c>
      <c r="G14" s="508" t="s">
        <v>170</v>
      </c>
      <c r="H14" s="508" t="s">
        <v>171</v>
      </c>
      <c r="I14" s="508" t="s">
        <v>172</v>
      </c>
      <c r="J14" s="1011"/>
      <c r="K14" s="1011"/>
      <c r="L14" s="1013"/>
      <c r="M14" s="1013"/>
    </row>
    <row r="15" spans="1:13" s="72" customFormat="1" ht="26.25">
      <c r="A15" s="121"/>
      <c r="B15" s="517" t="s">
        <v>841</v>
      </c>
      <c r="C15" s="518">
        <v>8</v>
      </c>
      <c r="D15" s="513">
        <v>11</v>
      </c>
      <c r="E15" s="511">
        <v>11</v>
      </c>
      <c r="F15" s="511">
        <v>1</v>
      </c>
      <c r="G15" s="511">
        <v>1</v>
      </c>
      <c r="H15" s="511">
        <v>4</v>
      </c>
      <c r="I15" s="511">
        <v>5</v>
      </c>
      <c r="J15" s="512">
        <v>9</v>
      </c>
      <c r="K15" s="512">
        <v>82</v>
      </c>
      <c r="L15" s="121" t="s">
        <v>839</v>
      </c>
      <c r="M15" s="121">
        <v>1</v>
      </c>
    </row>
    <row r="16" spans="1:13" s="72" customFormat="1" ht="30" customHeight="1">
      <c r="A16" s="121"/>
      <c r="B16" s="517" t="s">
        <v>842</v>
      </c>
      <c r="C16" s="508">
        <v>8</v>
      </c>
      <c r="D16" s="513">
        <v>11</v>
      </c>
      <c r="E16" s="526">
        <v>11</v>
      </c>
      <c r="F16" s="526">
        <v>0</v>
      </c>
      <c r="G16" s="526">
        <v>6</v>
      </c>
      <c r="H16" s="526">
        <v>5</v>
      </c>
      <c r="I16" s="526">
        <v>0</v>
      </c>
      <c r="J16" s="512">
        <v>0</v>
      </c>
      <c r="K16" s="512">
        <v>45.5</v>
      </c>
      <c r="L16" s="121" t="s">
        <v>839</v>
      </c>
      <c r="M16" s="121">
        <v>0</v>
      </c>
    </row>
    <row r="17" spans="1:13" s="72" customFormat="1" ht="25.5" customHeight="1">
      <c r="A17" s="121"/>
      <c r="B17" s="517" t="s">
        <v>843</v>
      </c>
      <c r="C17" s="518">
        <v>8</v>
      </c>
      <c r="D17" s="522">
        <v>11</v>
      </c>
      <c r="E17" s="522">
        <v>11</v>
      </c>
      <c r="F17" s="522">
        <v>1</v>
      </c>
      <c r="G17" s="522">
        <v>3</v>
      </c>
      <c r="H17" s="522">
        <v>6</v>
      </c>
      <c r="I17" s="522">
        <v>1</v>
      </c>
      <c r="J17" s="512">
        <v>9.1</v>
      </c>
      <c r="K17" s="512">
        <v>63.6</v>
      </c>
      <c r="L17" s="121" t="s">
        <v>839</v>
      </c>
      <c r="M17" s="121">
        <v>1</v>
      </c>
    </row>
    <row r="18" spans="1:13" s="72" customFormat="1" ht="26.25">
      <c r="A18" s="121"/>
      <c r="B18" s="517" t="s">
        <v>844</v>
      </c>
      <c r="C18" s="518">
        <v>8</v>
      </c>
      <c r="D18" s="513">
        <v>11</v>
      </c>
      <c r="E18" s="522">
        <v>11</v>
      </c>
      <c r="F18" s="522">
        <v>0</v>
      </c>
      <c r="G18" s="522">
        <v>1</v>
      </c>
      <c r="H18" s="522">
        <v>7</v>
      </c>
      <c r="I18" s="522">
        <v>3</v>
      </c>
      <c r="J18" s="512">
        <v>0</v>
      </c>
      <c r="K18" s="512">
        <v>90</v>
      </c>
      <c r="L18" s="121" t="s">
        <v>839</v>
      </c>
      <c r="M18" s="121">
        <v>0</v>
      </c>
    </row>
    <row r="19" spans="1:13" s="72" customFormat="1" ht="13.5">
      <c r="A19" s="14"/>
      <c r="B19" s="374"/>
      <c r="C19" s="374"/>
      <c r="D19" s="514"/>
      <c r="E19" s="515"/>
      <c r="F19" s="515"/>
      <c r="G19" s="515"/>
      <c r="H19" s="515"/>
      <c r="I19" s="515"/>
      <c r="J19" s="516"/>
      <c r="K19" s="516"/>
      <c r="L19" s="14"/>
      <c r="M19" s="14"/>
    </row>
    <row r="20" spans="1:13" s="72" customFormat="1" ht="12.75">
      <c r="A20" s="523"/>
      <c r="B20" s="506" t="s">
        <v>739</v>
      </c>
      <c r="C20" s="524"/>
      <c r="D20" s="524"/>
      <c r="E20" s="524"/>
      <c r="F20" s="524"/>
      <c r="G20" s="524"/>
      <c r="H20" s="524"/>
      <c r="I20" s="524"/>
      <c r="J20" s="524"/>
      <c r="K20" s="524"/>
      <c r="L20" s="524"/>
      <c r="M20" s="524"/>
    </row>
    <row r="21" spans="1:13" s="72" customFormat="1" ht="23.25" customHeight="1">
      <c r="A21" s="519"/>
      <c r="B21" s="519"/>
      <c r="C21" s="519"/>
      <c r="D21" s="519"/>
      <c r="E21" s="519"/>
      <c r="F21" s="519"/>
      <c r="G21" s="519"/>
      <c r="H21" s="519"/>
      <c r="I21" s="519"/>
      <c r="J21" s="519"/>
      <c r="K21" s="519"/>
      <c r="L21" s="519"/>
      <c r="M21" s="519"/>
    </row>
    <row r="22" spans="1:13" s="72" customFormat="1" ht="12.75">
      <c r="A22" s="1029" t="s">
        <v>574</v>
      </c>
      <c r="B22" s="1029" t="s">
        <v>88</v>
      </c>
      <c r="C22" s="1029" t="s">
        <v>584</v>
      </c>
      <c r="D22" s="1029" t="s">
        <v>616</v>
      </c>
      <c r="E22" s="1029" t="s">
        <v>617</v>
      </c>
      <c r="F22" s="1024" t="s">
        <v>163</v>
      </c>
      <c r="G22" s="1025"/>
      <c r="H22" s="1025"/>
      <c r="I22" s="1026"/>
      <c r="J22" s="1027" t="s">
        <v>164</v>
      </c>
      <c r="K22" s="1027" t="s">
        <v>165</v>
      </c>
      <c r="L22" s="1029" t="s">
        <v>622</v>
      </c>
      <c r="M22" s="1029" t="s">
        <v>623</v>
      </c>
    </row>
    <row r="23" spans="1:13" s="72" customFormat="1" ht="27.75" customHeight="1">
      <c r="A23" s="1030"/>
      <c r="B23" s="1030"/>
      <c r="C23" s="1030"/>
      <c r="D23" s="1030"/>
      <c r="E23" s="1030"/>
      <c r="F23" s="529" t="s">
        <v>169</v>
      </c>
      <c r="G23" s="530" t="s">
        <v>170</v>
      </c>
      <c r="H23" s="530" t="s">
        <v>171</v>
      </c>
      <c r="I23" s="530" t="s">
        <v>172</v>
      </c>
      <c r="J23" s="1028"/>
      <c r="K23" s="1028"/>
      <c r="L23" s="1030"/>
      <c r="M23" s="1030"/>
    </row>
    <row r="24" spans="1:13" s="534" customFormat="1" ht="13.5">
      <c r="A24" s="531">
        <v>9</v>
      </c>
      <c r="B24" s="532" t="s">
        <v>741</v>
      </c>
      <c r="C24" s="839">
        <v>9</v>
      </c>
      <c r="D24" s="839">
        <v>10</v>
      </c>
      <c r="E24" s="839">
        <v>9</v>
      </c>
      <c r="F24" s="840">
        <v>0</v>
      </c>
      <c r="G24" s="840">
        <v>1</v>
      </c>
      <c r="H24" s="840">
        <v>4</v>
      </c>
      <c r="I24" s="840">
        <v>4</v>
      </c>
      <c r="J24" s="841">
        <f>F24/E24*100</f>
        <v>0</v>
      </c>
      <c r="K24" s="841">
        <f>(H24+I24)/E24*100</f>
        <v>88.88888888888889</v>
      </c>
      <c r="L24" s="531" t="s">
        <v>168</v>
      </c>
      <c r="M24" s="531">
        <v>0</v>
      </c>
    </row>
    <row r="25" spans="1:13" s="534" customFormat="1" ht="13.5">
      <c r="A25" s="531">
        <v>10</v>
      </c>
      <c r="B25" s="532" t="s">
        <v>268</v>
      </c>
      <c r="C25" s="839">
        <v>9</v>
      </c>
      <c r="D25" s="839">
        <v>10</v>
      </c>
      <c r="E25" s="839">
        <v>9</v>
      </c>
      <c r="F25" s="840">
        <v>0</v>
      </c>
      <c r="G25" s="840">
        <v>5</v>
      </c>
      <c r="H25" s="840">
        <v>3</v>
      </c>
      <c r="I25" s="840">
        <v>1</v>
      </c>
      <c r="J25" s="841">
        <f>F25/E25*100</f>
        <v>0</v>
      </c>
      <c r="K25" s="841">
        <f>(H25+I25)/E25*100</f>
        <v>44.44444444444444</v>
      </c>
      <c r="L25" s="121" t="s">
        <v>885</v>
      </c>
      <c r="M25" s="531">
        <v>2</v>
      </c>
    </row>
    <row r="26" spans="1:13" s="72" customFormat="1" ht="12.75">
      <c r="A26" s="519"/>
      <c r="B26" s="519"/>
      <c r="C26" s="519"/>
      <c r="D26" s="519"/>
      <c r="E26" s="519"/>
      <c r="F26" s="519"/>
      <c r="G26" s="519"/>
      <c r="H26" s="519"/>
      <c r="I26" s="519"/>
      <c r="J26" s="519"/>
      <c r="K26" s="519"/>
      <c r="L26" s="519"/>
      <c r="M26" s="519"/>
    </row>
    <row r="27" spans="1:13" s="72" customFormat="1" ht="12.75" customHeight="1">
      <c r="A27" s="523"/>
      <c r="B27" s="506" t="s">
        <v>470</v>
      </c>
      <c r="C27" s="524"/>
      <c r="D27" s="524"/>
      <c r="E27" s="524"/>
      <c r="F27" s="524"/>
      <c r="G27" s="506"/>
      <c r="H27" s="506"/>
      <c r="I27" s="506"/>
      <c r="J27" s="524"/>
      <c r="K27" s="524"/>
      <c r="L27" s="524"/>
      <c r="M27" s="524"/>
    </row>
    <row r="28" spans="1:13" s="72" customFormat="1" ht="12.75">
      <c r="A28" s="524"/>
      <c r="B28" s="675"/>
      <c r="C28" s="524"/>
      <c r="D28" s="524"/>
      <c r="E28" s="524"/>
      <c r="F28" s="524"/>
      <c r="G28" s="524"/>
      <c r="H28" s="524"/>
      <c r="I28" s="524"/>
      <c r="J28" s="524"/>
      <c r="K28" s="524"/>
      <c r="L28" s="524"/>
      <c r="M28" s="524"/>
    </row>
    <row r="29" spans="1:13" s="524" customFormat="1" ht="12.75">
      <c r="A29" s="1029" t="s">
        <v>574</v>
      </c>
      <c r="B29" s="1029" t="s">
        <v>88</v>
      </c>
      <c r="C29" s="1029" t="s">
        <v>584</v>
      </c>
      <c r="D29" s="1029" t="s">
        <v>616</v>
      </c>
      <c r="E29" s="1029" t="s">
        <v>617</v>
      </c>
      <c r="F29" s="1024" t="s">
        <v>163</v>
      </c>
      <c r="G29" s="1025"/>
      <c r="H29" s="1025"/>
      <c r="I29" s="1026"/>
      <c r="J29" s="1027" t="s">
        <v>164</v>
      </c>
      <c r="K29" s="1027" t="s">
        <v>165</v>
      </c>
      <c r="L29" s="1029" t="s">
        <v>622</v>
      </c>
      <c r="M29" s="1029" t="s">
        <v>623</v>
      </c>
    </row>
    <row r="30" spans="1:13" s="524" customFormat="1" ht="42" customHeight="1">
      <c r="A30" s="1030"/>
      <c r="B30" s="1030"/>
      <c r="C30" s="1030"/>
      <c r="D30" s="1030"/>
      <c r="E30" s="1030"/>
      <c r="F30" s="529" t="s">
        <v>169</v>
      </c>
      <c r="G30" s="530" t="s">
        <v>170</v>
      </c>
      <c r="H30" s="530" t="s">
        <v>171</v>
      </c>
      <c r="I30" s="530" t="s">
        <v>172</v>
      </c>
      <c r="J30" s="1028"/>
      <c r="K30" s="1028"/>
      <c r="L30" s="1030"/>
      <c r="M30" s="1030"/>
    </row>
    <row r="31" spans="1:13" s="524" customFormat="1" ht="19.5" customHeight="1">
      <c r="A31" s="531">
        <v>1</v>
      </c>
      <c r="B31" s="575" t="s">
        <v>897</v>
      </c>
      <c r="C31" s="532">
        <v>7</v>
      </c>
      <c r="D31" s="532">
        <v>13</v>
      </c>
      <c r="E31" s="532">
        <v>0</v>
      </c>
      <c r="F31" s="526">
        <v>0</v>
      </c>
      <c r="G31" s="526">
        <v>7</v>
      </c>
      <c r="H31" s="526">
        <v>3</v>
      </c>
      <c r="I31" s="526">
        <v>3</v>
      </c>
      <c r="J31" s="512">
        <v>0</v>
      </c>
      <c r="K31" s="512">
        <v>46</v>
      </c>
      <c r="L31" s="525" t="s">
        <v>826</v>
      </c>
      <c r="M31" s="527">
        <v>0</v>
      </c>
    </row>
    <row r="32" spans="1:13" s="524" customFormat="1" ht="22.5" customHeight="1">
      <c r="A32" s="527">
        <v>2</v>
      </c>
      <c r="B32" s="575" t="s">
        <v>897</v>
      </c>
      <c r="C32" s="532">
        <v>8</v>
      </c>
      <c r="D32" s="532">
        <v>10</v>
      </c>
      <c r="E32" s="532">
        <v>0</v>
      </c>
      <c r="F32" s="526">
        <v>0</v>
      </c>
      <c r="G32" s="526">
        <v>5</v>
      </c>
      <c r="H32" s="526">
        <v>2</v>
      </c>
      <c r="I32" s="526">
        <v>4</v>
      </c>
      <c r="J32" s="512">
        <v>0</v>
      </c>
      <c r="K32" s="512">
        <v>55</v>
      </c>
      <c r="L32" s="525" t="s">
        <v>826</v>
      </c>
      <c r="M32" s="527">
        <v>0</v>
      </c>
    </row>
    <row r="33" spans="1:13" s="524" customFormat="1" ht="22.5" customHeight="1">
      <c r="A33" s="842"/>
      <c r="B33" s="374"/>
      <c r="C33" s="843"/>
      <c r="D33" s="843"/>
      <c r="E33" s="843"/>
      <c r="F33" s="844"/>
      <c r="G33" s="844"/>
      <c r="H33" s="844"/>
      <c r="I33" s="844"/>
      <c r="J33" s="516"/>
      <c r="K33" s="516"/>
      <c r="L33" s="848"/>
      <c r="M33" s="842"/>
    </row>
    <row r="34" spans="1:13" s="524" customFormat="1" ht="22.5" customHeight="1">
      <c r="A34" s="842"/>
      <c r="B34" s="1019" t="s">
        <v>1030</v>
      </c>
      <c r="C34" s="1019"/>
      <c r="D34" s="1019"/>
      <c r="E34" s="1019"/>
      <c r="F34" s="1019"/>
      <c r="G34" s="1019"/>
      <c r="H34" s="1019"/>
      <c r="I34" s="844"/>
      <c r="J34" s="516"/>
      <c r="K34" s="516"/>
      <c r="L34" s="848"/>
      <c r="M34" s="842"/>
    </row>
    <row r="35" spans="1:13" s="534" customFormat="1" ht="12.75" customHeight="1">
      <c r="A35" s="519"/>
      <c r="B35" s="519"/>
      <c r="C35" s="519"/>
      <c r="D35" s="519"/>
      <c r="E35" s="519"/>
      <c r="F35" s="519"/>
      <c r="G35" s="519"/>
      <c r="H35" s="519"/>
      <c r="I35" s="519"/>
      <c r="J35" s="519"/>
      <c r="K35" s="519"/>
      <c r="L35" s="519"/>
      <c r="M35" s="519"/>
    </row>
    <row r="36" spans="1:13" s="534" customFormat="1" ht="15" customHeight="1">
      <c r="A36" s="1020"/>
      <c r="B36" s="1022" t="s">
        <v>1022</v>
      </c>
      <c r="C36" s="1017" t="s">
        <v>1023</v>
      </c>
      <c r="D36" s="1018"/>
      <c r="E36" s="1017" t="s">
        <v>1024</v>
      </c>
      <c r="F36" s="1018"/>
      <c r="G36" s="1017" t="s">
        <v>1025</v>
      </c>
      <c r="H36" s="1018"/>
      <c r="I36" s="1017" t="s">
        <v>1026</v>
      </c>
      <c r="J36" s="1018"/>
      <c r="K36" s="1017" t="s">
        <v>1027</v>
      </c>
      <c r="L36" s="1018"/>
      <c r="M36" s="2" t="s">
        <v>1031</v>
      </c>
    </row>
    <row r="37" spans="1:13" s="534" customFormat="1" ht="46.5">
      <c r="A37" s="1021"/>
      <c r="B37" s="1023"/>
      <c r="C37" s="845" t="s">
        <v>1028</v>
      </c>
      <c r="D37" s="845" t="s">
        <v>1029</v>
      </c>
      <c r="E37" s="845" t="s">
        <v>1028</v>
      </c>
      <c r="F37" s="845" t="s">
        <v>1029</v>
      </c>
      <c r="G37" s="845" t="s">
        <v>1028</v>
      </c>
      <c r="H37" s="845" t="s">
        <v>1029</v>
      </c>
      <c r="I37" s="845" t="s">
        <v>1028</v>
      </c>
      <c r="J37" s="845" t="s">
        <v>1029</v>
      </c>
      <c r="K37" s="845" t="s">
        <v>1028</v>
      </c>
      <c r="L37" s="845" t="s">
        <v>1029</v>
      </c>
      <c r="M37" s="2"/>
    </row>
    <row r="38" spans="1:13" s="534" customFormat="1" ht="15">
      <c r="A38" s="846"/>
      <c r="B38" s="846">
        <v>10</v>
      </c>
      <c r="C38" s="846">
        <v>0</v>
      </c>
      <c r="D38" s="846">
        <f>C38/B38*100</f>
        <v>0</v>
      </c>
      <c r="E38" s="846">
        <v>0</v>
      </c>
      <c r="F38" s="846">
        <f>E38/B38*100</f>
        <v>0</v>
      </c>
      <c r="G38" s="846">
        <v>2</v>
      </c>
      <c r="H38" s="847">
        <f>G38/B38*100</f>
        <v>20</v>
      </c>
      <c r="I38" s="846">
        <v>3</v>
      </c>
      <c r="J38" s="847">
        <f>I38/B38*100</f>
        <v>30</v>
      </c>
      <c r="K38" s="846">
        <v>5</v>
      </c>
      <c r="L38" s="847">
        <f>K38/B38*100</f>
        <v>50</v>
      </c>
      <c r="M38" s="2">
        <v>10</v>
      </c>
    </row>
    <row r="39" spans="1:13" s="72" customFormat="1" ht="12.75">
      <c r="A39" s="519"/>
      <c r="B39" s="521"/>
      <c r="C39" s="519"/>
      <c r="D39" s="519"/>
      <c r="E39" s="519"/>
      <c r="F39" s="519"/>
      <c r="G39" s="519"/>
      <c r="H39" s="519"/>
      <c r="I39" s="519"/>
      <c r="J39" s="519"/>
      <c r="K39" s="519"/>
      <c r="L39" s="519"/>
      <c r="M39" s="519"/>
    </row>
    <row r="40" spans="1:13" s="72" customFormat="1" ht="38.25" customHeight="1">
      <c r="A40" s="523"/>
      <c r="B40" s="506" t="s">
        <v>468</v>
      </c>
      <c r="C40" s="524"/>
      <c r="D40" s="524"/>
      <c r="E40" s="524"/>
      <c r="F40" s="524"/>
      <c r="G40" s="506"/>
      <c r="H40" s="506"/>
      <c r="I40" s="506"/>
      <c r="J40" s="524"/>
      <c r="K40" s="524"/>
      <c r="L40" s="524"/>
      <c r="M40" s="524"/>
    </row>
    <row r="41" spans="1:13" s="72" customFormat="1" ht="15.75" customHeight="1">
      <c r="A41" s="524"/>
      <c r="B41" s="524"/>
      <c r="C41" s="524"/>
      <c r="D41" s="524"/>
      <c r="E41" s="524"/>
      <c r="F41" s="524"/>
      <c r="G41" s="524"/>
      <c r="H41" s="524"/>
      <c r="I41" s="524"/>
      <c r="J41" s="524"/>
      <c r="K41" s="524"/>
      <c r="L41" s="524"/>
      <c r="M41" s="524"/>
    </row>
    <row r="42" spans="1:13" s="72" customFormat="1" ht="24.75" customHeight="1">
      <c r="A42" s="1029" t="s">
        <v>574</v>
      </c>
      <c r="B42" s="1029" t="s">
        <v>88</v>
      </c>
      <c r="C42" s="1029" t="s">
        <v>584</v>
      </c>
      <c r="D42" s="1029" t="s">
        <v>616</v>
      </c>
      <c r="E42" s="1029" t="s">
        <v>617</v>
      </c>
      <c r="F42" s="1024" t="s">
        <v>163</v>
      </c>
      <c r="G42" s="1025"/>
      <c r="H42" s="1025"/>
      <c r="I42" s="1026"/>
      <c r="J42" s="1027" t="s">
        <v>164</v>
      </c>
      <c r="K42" s="1027" t="s">
        <v>165</v>
      </c>
      <c r="L42" s="1029" t="s">
        <v>622</v>
      </c>
      <c r="M42" s="1029" t="s">
        <v>623</v>
      </c>
    </row>
    <row r="43" spans="1:13" s="534" customFormat="1" ht="27" customHeight="1">
      <c r="A43" s="1030"/>
      <c r="B43" s="1030"/>
      <c r="C43" s="1030"/>
      <c r="D43" s="1030"/>
      <c r="E43" s="1030"/>
      <c r="F43" s="529" t="s">
        <v>169</v>
      </c>
      <c r="G43" s="530" t="s">
        <v>170</v>
      </c>
      <c r="H43" s="530" t="s">
        <v>171</v>
      </c>
      <c r="I43" s="530" t="s">
        <v>172</v>
      </c>
      <c r="J43" s="1028"/>
      <c r="K43" s="1028"/>
      <c r="L43" s="1030"/>
      <c r="M43" s="1030"/>
    </row>
    <row r="44" spans="1:13" s="534" customFormat="1" ht="21" customHeight="1">
      <c r="A44" s="525">
        <v>3</v>
      </c>
      <c r="B44" s="510" t="s">
        <v>25</v>
      </c>
      <c r="C44" s="528">
        <v>9</v>
      </c>
      <c r="D44" s="528">
        <v>10</v>
      </c>
      <c r="E44" s="528">
        <v>10</v>
      </c>
      <c r="F44" s="528">
        <v>0</v>
      </c>
      <c r="G44" s="528">
        <v>6</v>
      </c>
      <c r="H44" s="528">
        <v>4</v>
      </c>
      <c r="I44" s="528">
        <v>0</v>
      </c>
      <c r="J44" s="512">
        <f>F44/E44*100</f>
        <v>0</v>
      </c>
      <c r="K44" s="512">
        <f>(H44+I44)/E44*100</f>
        <v>40</v>
      </c>
      <c r="L44" s="533" t="s">
        <v>86</v>
      </c>
      <c r="M44" s="527"/>
    </row>
    <row r="45" spans="1:13" s="534" customFormat="1" ht="21" customHeight="1">
      <c r="A45" s="527">
        <v>4</v>
      </c>
      <c r="B45" s="528" t="s">
        <v>655</v>
      </c>
      <c r="C45" s="532">
        <v>9</v>
      </c>
      <c r="D45" s="532">
        <v>7</v>
      </c>
      <c r="E45" s="532">
        <v>6</v>
      </c>
      <c r="F45" s="526">
        <v>0</v>
      </c>
      <c r="G45" s="526">
        <v>5</v>
      </c>
      <c r="H45" s="526">
        <v>1</v>
      </c>
      <c r="I45" s="526">
        <v>0</v>
      </c>
      <c r="J45" s="512">
        <v>0</v>
      </c>
      <c r="K45" s="512">
        <v>10</v>
      </c>
      <c r="L45" s="533" t="s">
        <v>1010</v>
      </c>
      <c r="M45" s="527"/>
    </row>
    <row r="46" spans="1:13" s="72" customFormat="1" ht="13.5">
      <c r="A46" s="527">
        <v>5</v>
      </c>
      <c r="B46" s="509" t="s">
        <v>657</v>
      </c>
      <c r="C46" s="532">
        <v>9</v>
      </c>
      <c r="D46" s="532">
        <v>1</v>
      </c>
      <c r="E46" s="532">
        <v>1</v>
      </c>
      <c r="F46" s="526">
        <v>0</v>
      </c>
      <c r="G46" s="526">
        <v>0</v>
      </c>
      <c r="H46" s="526">
        <v>0</v>
      </c>
      <c r="I46" s="526">
        <v>1</v>
      </c>
      <c r="J46" s="512">
        <v>0</v>
      </c>
      <c r="K46" s="512">
        <v>100</v>
      </c>
      <c r="L46" s="533" t="s">
        <v>86</v>
      </c>
      <c r="M46" s="527"/>
    </row>
    <row r="47" spans="1:13" s="72" customFormat="1" ht="15" customHeight="1">
      <c r="A47" s="527">
        <v>6</v>
      </c>
      <c r="B47" s="509" t="s">
        <v>656</v>
      </c>
      <c r="C47" s="532">
        <v>9</v>
      </c>
      <c r="D47" s="532">
        <v>1</v>
      </c>
      <c r="E47" s="532">
        <v>1</v>
      </c>
      <c r="F47" s="526">
        <v>0</v>
      </c>
      <c r="G47" s="526">
        <v>0</v>
      </c>
      <c r="H47" s="526">
        <v>1</v>
      </c>
      <c r="I47" s="526">
        <v>0</v>
      </c>
      <c r="J47" s="512">
        <v>0</v>
      </c>
      <c r="K47" s="512">
        <v>100</v>
      </c>
      <c r="L47" s="533" t="s">
        <v>1032</v>
      </c>
      <c r="M47" s="527"/>
    </row>
    <row r="48" spans="1:13" s="72" customFormat="1" ht="13.5">
      <c r="A48" s="527">
        <v>7</v>
      </c>
      <c r="B48" s="509" t="s">
        <v>466</v>
      </c>
      <c r="C48" s="532">
        <v>9</v>
      </c>
      <c r="D48" s="532">
        <v>1</v>
      </c>
      <c r="E48" s="532">
        <v>0</v>
      </c>
      <c r="F48" s="526">
        <v>0</v>
      </c>
      <c r="G48" s="526">
        <v>0</v>
      </c>
      <c r="H48" s="526">
        <v>0</v>
      </c>
      <c r="I48" s="526">
        <v>0</v>
      </c>
      <c r="J48" s="512">
        <v>0</v>
      </c>
      <c r="K48" s="512">
        <v>0</v>
      </c>
      <c r="L48" s="533" t="s">
        <v>839</v>
      </c>
      <c r="M48" s="527"/>
    </row>
    <row r="49" spans="1:13" s="72" customFormat="1" ht="18" customHeight="1">
      <c r="A49" s="519"/>
      <c r="B49" s="521"/>
      <c r="C49" s="519"/>
      <c r="D49" s="519"/>
      <c r="E49" s="519"/>
      <c r="F49" s="519"/>
      <c r="G49" s="519"/>
      <c r="H49" s="519"/>
      <c r="I49" s="519"/>
      <c r="J49" s="519"/>
      <c r="K49" s="519"/>
      <c r="L49" s="519"/>
      <c r="M49" s="519"/>
    </row>
    <row r="50" spans="1:13" s="72" customFormat="1" ht="36" customHeight="1">
      <c r="A50" s="519"/>
      <c r="B50" s="506" t="s">
        <v>1011</v>
      </c>
      <c r="C50" s="519"/>
      <c r="D50" s="519"/>
      <c r="E50" s="519"/>
      <c r="F50" s="519"/>
      <c r="G50" s="519"/>
      <c r="H50" s="519"/>
      <c r="I50" s="519"/>
      <c r="J50" s="519"/>
      <c r="K50" s="519"/>
      <c r="L50" s="519"/>
      <c r="M50" s="519"/>
    </row>
    <row r="51" spans="1:13" s="72" customFormat="1" ht="12.75">
      <c r="A51" s="519"/>
      <c r="B51" s="521"/>
      <c r="C51" s="519"/>
      <c r="D51" s="519"/>
      <c r="E51" s="519"/>
      <c r="F51" s="519"/>
      <c r="G51" s="519"/>
      <c r="H51" s="519"/>
      <c r="I51" s="519"/>
      <c r="J51" s="519"/>
      <c r="K51" s="519"/>
      <c r="L51" s="519"/>
      <c r="M51" s="519"/>
    </row>
    <row r="52" spans="1:13" s="72" customFormat="1" ht="12.75" customHeight="1">
      <c r="A52" s="1012" t="s">
        <v>574</v>
      </c>
      <c r="B52" s="1012" t="s">
        <v>88</v>
      </c>
      <c r="C52" s="1012" t="s">
        <v>584</v>
      </c>
      <c r="D52" s="1012" t="s">
        <v>616</v>
      </c>
      <c r="E52" s="1012" t="s">
        <v>617</v>
      </c>
      <c r="F52" s="1014" t="s">
        <v>163</v>
      </c>
      <c r="G52" s="1015"/>
      <c r="H52" s="1015"/>
      <c r="I52" s="1016"/>
      <c r="J52" s="1010" t="s">
        <v>164</v>
      </c>
      <c r="K52" s="1010" t="s">
        <v>165</v>
      </c>
      <c r="L52" s="1012" t="s">
        <v>622</v>
      </c>
      <c r="M52" s="1012" t="s">
        <v>623</v>
      </c>
    </row>
    <row r="53" spans="1:13" s="534" customFormat="1" ht="12.75">
      <c r="A53" s="1013"/>
      <c r="B53" s="1013"/>
      <c r="C53" s="1013"/>
      <c r="D53" s="1013"/>
      <c r="E53" s="1013"/>
      <c r="F53" s="507" t="s">
        <v>169</v>
      </c>
      <c r="G53" s="508" t="s">
        <v>170</v>
      </c>
      <c r="H53" s="508" t="s">
        <v>171</v>
      </c>
      <c r="I53" s="508" t="s">
        <v>172</v>
      </c>
      <c r="J53" s="1011"/>
      <c r="K53" s="1011"/>
      <c r="L53" s="1013"/>
      <c r="M53" s="1013"/>
    </row>
    <row r="54" spans="1:13" s="534" customFormat="1" ht="13.5">
      <c r="A54" s="525">
        <v>1</v>
      </c>
      <c r="B54" s="510" t="s">
        <v>190</v>
      </c>
      <c r="C54" s="510">
        <v>5</v>
      </c>
      <c r="D54" s="510">
        <v>15</v>
      </c>
      <c r="E54" s="510">
        <v>14</v>
      </c>
      <c r="F54" s="537">
        <v>1</v>
      </c>
      <c r="G54" s="537">
        <v>9</v>
      </c>
      <c r="H54" s="537">
        <v>3</v>
      </c>
      <c r="I54" s="537">
        <v>1</v>
      </c>
      <c r="J54" s="536">
        <v>7.1</v>
      </c>
      <c r="K54" s="536">
        <v>28.5</v>
      </c>
      <c r="L54" s="527" t="s">
        <v>815</v>
      </c>
      <c r="M54" s="527">
        <v>0</v>
      </c>
    </row>
    <row r="55" spans="1:13" s="534" customFormat="1" ht="13.5">
      <c r="A55" s="525">
        <v>2</v>
      </c>
      <c r="B55" s="510" t="s">
        <v>612</v>
      </c>
      <c r="C55" s="510">
        <v>5</v>
      </c>
      <c r="D55" s="510">
        <v>15</v>
      </c>
      <c r="E55" s="510">
        <v>12</v>
      </c>
      <c r="F55" s="537">
        <v>0</v>
      </c>
      <c r="G55" s="537">
        <v>2</v>
      </c>
      <c r="H55" s="537">
        <v>8</v>
      </c>
      <c r="I55" s="537">
        <v>2</v>
      </c>
      <c r="J55" s="536">
        <v>0</v>
      </c>
      <c r="K55" s="536">
        <v>83.3</v>
      </c>
      <c r="L55" s="527" t="s">
        <v>815</v>
      </c>
      <c r="M55" s="527">
        <v>0</v>
      </c>
    </row>
    <row r="56" spans="1:13" s="534" customFormat="1" ht="13.5">
      <c r="A56" s="525">
        <v>3</v>
      </c>
      <c r="B56" s="510" t="s">
        <v>829</v>
      </c>
      <c r="C56" s="510">
        <v>5</v>
      </c>
      <c r="D56" s="510">
        <v>15</v>
      </c>
      <c r="E56" s="510">
        <v>14</v>
      </c>
      <c r="F56" s="537">
        <v>1</v>
      </c>
      <c r="G56" s="537">
        <v>5</v>
      </c>
      <c r="H56" s="537">
        <v>8</v>
      </c>
      <c r="I56" s="537">
        <v>0</v>
      </c>
      <c r="J56" s="536">
        <v>7.1</v>
      </c>
      <c r="K56" s="536">
        <v>57.1</v>
      </c>
      <c r="L56" s="527" t="s">
        <v>815</v>
      </c>
      <c r="M56" s="527">
        <v>0</v>
      </c>
    </row>
    <row r="57" spans="1:13" s="72" customFormat="1" ht="13.5">
      <c r="A57" s="525">
        <v>4</v>
      </c>
      <c r="B57" s="510" t="s">
        <v>190</v>
      </c>
      <c r="C57" s="510">
        <v>6</v>
      </c>
      <c r="D57" s="510">
        <v>12</v>
      </c>
      <c r="E57" s="510">
        <v>11</v>
      </c>
      <c r="F57" s="537">
        <v>0</v>
      </c>
      <c r="G57" s="537">
        <v>8</v>
      </c>
      <c r="H57" s="537">
        <v>3</v>
      </c>
      <c r="I57" s="537">
        <v>0</v>
      </c>
      <c r="J57" s="536">
        <v>0</v>
      </c>
      <c r="K57" s="536">
        <v>27.3</v>
      </c>
      <c r="L57" s="533" t="s">
        <v>503</v>
      </c>
      <c r="M57" s="527">
        <v>0</v>
      </c>
    </row>
    <row r="58" spans="1:13" s="72" customFormat="1" ht="13.5">
      <c r="A58" s="525">
        <v>5</v>
      </c>
      <c r="B58" s="510" t="s">
        <v>612</v>
      </c>
      <c r="C58" s="510">
        <v>6</v>
      </c>
      <c r="D58" s="510">
        <v>12</v>
      </c>
      <c r="E58" s="510">
        <v>11</v>
      </c>
      <c r="F58" s="537">
        <v>1</v>
      </c>
      <c r="G58" s="537">
        <v>5</v>
      </c>
      <c r="H58" s="537">
        <v>4</v>
      </c>
      <c r="I58" s="537">
        <v>1</v>
      </c>
      <c r="J58" s="536">
        <v>9</v>
      </c>
      <c r="K58" s="536">
        <v>45.4</v>
      </c>
      <c r="L58" s="527" t="s">
        <v>826</v>
      </c>
      <c r="M58" s="527">
        <v>0</v>
      </c>
    </row>
    <row r="59" spans="1:13" s="72" customFormat="1" ht="12.75" customHeight="1">
      <c r="A59" s="525">
        <v>6</v>
      </c>
      <c r="B59" s="510" t="s">
        <v>23</v>
      </c>
      <c r="C59" s="510">
        <v>6</v>
      </c>
      <c r="D59" s="510">
        <v>12</v>
      </c>
      <c r="E59" s="510">
        <v>10</v>
      </c>
      <c r="F59" s="537">
        <v>4</v>
      </c>
      <c r="G59" s="537">
        <v>3</v>
      </c>
      <c r="H59" s="537">
        <v>1</v>
      </c>
      <c r="I59" s="537">
        <v>0</v>
      </c>
      <c r="J59" s="536">
        <v>40</v>
      </c>
      <c r="K59" s="536">
        <v>10</v>
      </c>
      <c r="L59" s="533" t="s">
        <v>809</v>
      </c>
      <c r="M59" s="527">
        <v>0</v>
      </c>
    </row>
    <row r="60" spans="1:13" s="72" customFormat="1" ht="15" customHeight="1">
      <c r="A60" s="525">
        <v>7</v>
      </c>
      <c r="B60" s="510" t="s">
        <v>25</v>
      </c>
      <c r="C60" s="510">
        <v>6</v>
      </c>
      <c r="D60" s="510">
        <v>12</v>
      </c>
      <c r="E60" s="510">
        <v>11</v>
      </c>
      <c r="F60" s="537">
        <v>4</v>
      </c>
      <c r="G60" s="537">
        <v>6</v>
      </c>
      <c r="H60" s="537">
        <v>1</v>
      </c>
      <c r="I60" s="537">
        <v>0</v>
      </c>
      <c r="J60" s="536">
        <v>36.6</v>
      </c>
      <c r="K60" s="536">
        <v>9</v>
      </c>
      <c r="L60" s="533" t="s">
        <v>86</v>
      </c>
      <c r="M60" s="527">
        <v>0</v>
      </c>
    </row>
    <row r="61" spans="1:13" s="72" customFormat="1" ht="12.75" customHeight="1">
      <c r="A61" s="525">
        <v>8</v>
      </c>
      <c r="B61" s="510" t="s">
        <v>190</v>
      </c>
      <c r="C61" s="510">
        <v>7</v>
      </c>
      <c r="D61" s="510">
        <v>13</v>
      </c>
      <c r="E61" s="510">
        <v>11</v>
      </c>
      <c r="F61" s="537">
        <v>0</v>
      </c>
      <c r="G61" s="537">
        <v>2</v>
      </c>
      <c r="H61" s="537">
        <v>6</v>
      </c>
      <c r="I61" s="537">
        <v>3</v>
      </c>
      <c r="J61" s="536">
        <v>0</v>
      </c>
      <c r="K61" s="536">
        <v>82</v>
      </c>
      <c r="L61" s="533" t="s">
        <v>503</v>
      </c>
      <c r="M61" s="527">
        <v>0</v>
      </c>
    </row>
    <row r="62" spans="1:13" s="72" customFormat="1" ht="13.5">
      <c r="A62" s="525">
        <v>9</v>
      </c>
      <c r="B62" s="510" t="s">
        <v>612</v>
      </c>
      <c r="C62" s="510">
        <v>7</v>
      </c>
      <c r="D62" s="510">
        <v>13</v>
      </c>
      <c r="E62" s="510">
        <v>11</v>
      </c>
      <c r="F62" s="537">
        <v>1</v>
      </c>
      <c r="G62" s="537">
        <v>6</v>
      </c>
      <c r="H62" s="537">
        <v>4</v>
      </c>
      <c r="I62" s="537">
        <v>0</v>
      </c>
      <c r="J62" s="536">
        <v>9</v>
      </c>
      <c r="K62" s="536">
        <v>36.6</v>
      </c>
      <c r="L62" s="527" t="s">
        <v>826</v>
      </c>
      <c r="M62" s="527">
        <v>0</v>
      </c>
    </row>
    <row r="63" spans="1:13" s="72" customFormat="1" ht="13.5">
      <c r="A63" s="525">
        <v>10</v>
      </c>
      <c r="B63" s="510" t="s">
        <v>23</v>
      </c>
      <c r="C63" s="510">
        <v>7</v>
      </c>
      <c r="D63" s="510">
        <v>13</v>
      </c>
      <c r="E63" s="510">
        <v>10</v>
      </c>
      <c r="F63" s="537">
        <v>0</v>
      </c>
      <c r="G63" s="537">
        <v>7</v>
      </c>
      <c r="H63" s="537">
        <v>0</v>
      </c>
      <c r="I63" s="537">
        <v>3</v>
      </c>
      <c r="J63" s="536">
        <v>0</v>
      </c>
      <c r="K63" s="536">
        <v>30</v>
      </c>
      <c r="L63" s="533" t="s">
        <v>809</v>
      </c>
      <c r="M63" s="527">
        <v>0</v>
      </c>
    </row>
    <row r="64" spans="1:13" s="72" customFormat="1" ht="13.5">
      <c r="A64" s="525">
        <v>11</v>
      </c>
      <c r="B64" s="510" t="s">
        <v>655</v>
      </c>
      <c r="C64" s="510">
        <v>7</v>
      </c>
      <c r="D64" s="510">
        <v>13</v>
      </c>
      <c r="E64" s="510">
        <v>11</v>
      </c>
      <c r="F64" s="537">
        <v>1</v>
      </c>
      <c r="G64" s="537">
        <v>7</v>
      </c>
      <c r="H64" s="537">
        <v>3</v>
      </c>
      <c r="I64" s="537">
        <v>0</v>
      </c>
      <c r="J64" s="536">
        <v>9</v>
      </c>
      <c r="K64" s="536">
        <v>27.3</v>
      </c>
      <c r="L64" s="533" t="s">
        <v>809</v>
      </c>
      <c r="M64" s="527">
        <v>0</v>
      </c>
    </row>
    <row r="65" spans="1:13" s="72" customFormat="1" ht="13.5">
      <c r="A65" s="525">
        <v>12</v>
      </c>
      <c r="B65" s="510" t="s">
        <v>25</v>
      </c>
      <c r="C65" s="510">
        <v>7</v>
      </c>
      <c r="D65" s="510">
        <v>13</v>
      </c>
      <c r="E65" s="510">
        <v>11</v>
      </c>
      <c r="F65" s="537">
        <v>1</v>
      </c>
      <c r="G65" s="537">
        <v>6</v>
      </c>
      <c r="H65" s="537">
        <v>3</v>
      </c>
      <c r="I65" s="537">
        <v>1</v>
      </c>
      <c r="J65" s="536">
        <v>9</v>
      </c>
      <c r="K65" s="536">
        <v>45.5</v>
      </c>
      <c r="L65" s="533" t="s">
        <v>86</v>
      </c>
      <c r="M65" s="527">
        <v>0</v>
      </c>
    </row>
    <row r="66" spans="1:13" s="72" customFormat="1" ht="13.5">
      <c r="A66" s="525">
        <v>13</v>
      </c>
      <c r="B66" s="510" t="s">
        <v>27</v>
      </c>
      <c r="C66" s="510">
        <v>7</v>
      </c>
      <c r="D66" s="510">
        <v>13</v>
      </c>
      <c r="E66" s="510">
        <v>11</v>
      </c>
      <c r="F66" s="537">
        <v>0</v>
      </c>
      <c r="G66" s="537">
        <v>9</v>
      </c>
      <c r="H66" s="537">
        <v>2</v>
      </c>
      <c r="I66" s="537">
        <v>0</v>
      </c>
      <c r="J66" s="536">
        <v>0</v>
      </c>
      <c r="K66" s="536">
        <v>18.1</v>
      </c>
      <c r="L66" s="533" t="s">
        <v>86</v>
      </c>
      <c r="M66" s="527">
        <v>0</v>
      </c>
    </row>
    <row r="67" spans="1:13" s="72" customFormat="1" ht="13.5">
      <c r="A67" s="610">
        <v>14</v>
      </c>
      <c r="B67" s="575" t="s">
        <v>466</v>
      </c>
      <c r="C67" s="510">
        <v>8</v>
      </c>
      <c r="D67" s="510">
        <v>10</v>
      </c>
      <c r="E67" s="510">
        <v>6</v>
      </c>
      <c r="F67" s="611">
        <v>0</v>
      </c>
      <c r="G67" s="611">
        <v>2</v>
      </c>
      <c r="H67" s="611">
        <v>4</v>
      </c>
      <c r="I67" s="611">
        <v>0</v>
      </c>
      <c r="J67" s="536">
        <v>0</v>
      </c>
      <c r="K67" s="536">
        <v>66.6</v>
      </c>
      <c r="L67" s="533" t="s">
        <v>839</v>
      </c>
      <c r="M67" s="527">
        <v>0</v>
      </c>
    </row>
    <row r="68" spans="1:13" s="72" customFormat="1" ht="13.5">
      <c r="A68" s="610">
        <v>15</v>
      </c>
      <c r="B68" s="575" t="s">
        <v>655</v>
      </c>
      <c r="C68" s="510">
        <v>8</v>
      </c>
      <c r="D68" s="510">
        <v>10</v>
      </c>
      <c r="E68" s="510">
        <v>8</v>
      </c>
      <c r="F68" s="611">
        <v>0</v>
      </c>
      <c r="G68" s="611">
        <v>3</v>
      </c>
      <c r="H68" s="611">
        <v>4</v>
      </c>
      <c r="I68" s="611">
        <v>1</v>
      </c>
      <c r="J68" s="536">
        <v>0</v>
      </c>
      <c r="K68" s="536">
        <v>62.5</v>
      </c>
      <c r="L68" s="533" t="s">
        <v>809</v>
      </c>
      <c r="M68" s="527">
        <v>0</v>
      </c>
    </row>
    <row r="69" spans="1:13" s="72" customFormat="1" ht="13.5">
      <c r="A69" s="610">
        <v>16</v>
      </c>
      <c r="B69" s="575" t="s">
        <v>467</v>
      </c>
      <c r="C69" s="510">
        <v>8</v>
      </c>
      <c r="D69" s="510">
        <v>10</v>
      </c>
      <c r="E69" s="510">
        <v>8</v>
      </c>
      <c r="F69" s="611">
        <v>0</v>
      </c>
      <c r="G69" s="611">
        <v>3</v>
      </c>
      <c r="H69" s="611">
        <v>4</v>
      </c>
      <c r="I69" s="611">
        <v>1</v>
      </c>
      <c r="J69" s="536">
        <v>0</v>
      </c>
      <c r="K69" s="536">
        <v>62.5</v>
      </c>
      <c r="L69" s="527" t="s">
        <v>168</v>
      </c>
      <c r="M69" s="527">
        <v>0</v>
      </c>
    </row>
    <row r="70" spans="1:13" s="72" customFormat="1" ht="13.5">
      <c r="A70" s="610">
        <v>17</v>
      </c>
      <c r="B70" s="575" t="s">
        <v>25</v>
      </c>
      <c r="C70" s="510">
        <v>8</v>
      </c>
      <c r="D70" s="510">
        <v>10</v>
      </c>
      <c r="E70" s="510">
        <v>8</v>
      </c>
      <c r="F70" s="611">
        <v>1</v>
      </c>
      <c r="G70" s="611">
        <v>6</v>
      </c>
      <c r="H70" s="611">
        <v>1</v>
      </c>
      <c r="I70" s="611">
        <v>0</v>
      </c>
      <c r="J70" s="536">
        <v>12.5</v>
      </c>
      <c r="K70" s="536">
        <v>12.5</v>
      </c>
      <c r="L70" s="533" t="s">
        <v>86</v>
      </c>
      <c r="M70" s="527">
        <v>0</v>
      </c>
    </row>
    <row r="71" spans="1:13" s="72" customFormat="1" ht="13.5">
      <c r="A71" s="610">
        <v>18</v>
      </c>
      <c r="B71" s="575" t="s">
        <v>27</v>
      </c>
      <c r="C71" s="510">
        <v>8</v>
      </c>
      <c r="D71" s="510">
        <v>10</v>
      </c>
      <c r="E71" s="510">
        <v>7</v>
      </c>
      <c r="F71" s="611">
        <v>1</v>
      </c>
      <c r="G71" s="611">
        <v>2</v>
      </c>
      <c r="H71" s="611">
        <v>4</v>
      </c>
      <c r="I71" s="611">
        <v>0</v>
      </c>
      <c r="J71" s="536">
        <v>14.2</v>
      </c>
      <c r="K71" s="536">
        <v>57.1</v>
      </c>
      <c r="L71" s="533" t="s">
        <v>86</v>
      </c>
      <c r="M71" s="527">
        <v>0</v>
      </c>
    </row>
    <row r="72" spans="1:13" s="72" customFormat="1" ht="13.5">
      <c r="A72" s="610">
        <v>19</v>
      </c>
      <c r="B72" s="575" t="s">
        <v>20</v>
      </c>
      <c r="C72" s="510">
        <v>8</v>
      </c>
      <c r="D72" s="510">
        <v>10</v>
      </c>
      <c r="E72" s="510">
        <v>7</v>
      </c>
      <c r="F72" s="611">
        <v>0</v>
      </c>
      <c r="G72" s="611">
        <v>2</v>
      </c>
      <c r="H72" s="611">
        <v>5</v>
      </c>
      <c r="I72" s="611">
        <v>0</v>
      </c>
      <c r="J72" s="536">
        <v>0</v>
      </c>
      <c r="K72" s="536">
        <v>71.4</v>
      </c>
      <c r="L72" s="527" t="s">
        <v>826</v>
      </c>
      <c r="M72" s="527">
        <v>0</v>
      </c>
    </row>
    <row r="73" spans="1:13" s="72" customFormat="1" ht="13.5">
      <c r="A73" s="610">
        <v>20</v>
      </c>
      <c r="B73" s="575" t="s">
        <v>656</v>
      </c>
      <c r="C73" s="510">
        <v>8</v>
      </c>
      <c r="D73" s="510">
        <v>10</v>
      </c>
      <c r="E73" s="510">
        <v>7</v>
      </c>
      <c r="F73" s="611">
        <v>0</v>
      </c>
      <c r="G73" s="611">
        <v>3</v>
      </c>
      <c r="H73" s="611">
        <v>1</v>
      </c>
      <c r="I73" s="611">
        <v>3</v>
      </c>
      <c r="J73" s="536">
        <v>0</v>
      </c>
      <c r="K73" s="536">
        <v>57.1</v>
      </c>
      <c r="L73" s="527" t="s">
        <v>826</v>
      </c>
      <c r="M73" s="527">
        <v>0</v>
      </c>
    </row>
    <row r="74" spans="1:13" s="72" customFormat="1" ht="13.5">
      <c r="A74" s="610">
        <v>21</v>
      </c>
      <c r="B74" s="575" t="s">
        <v>23</v>
      </c>
      <c r="C74" s="510">
        <v>8</v>
      </c>
      <c r="D74" s="510">
        <v>10</v>
      </c>
      <c r="E74" s="510">
        <v>7</v>
      </c>
      <c r="F74" s="611">
        <v>0</v>
      </c>
      <c r="G74" s="611">
        <v>2</v>
      </c>
      <c r="H74" s="611">
        <v>5</v>
      </c>
      <c r="I74" s="611">
        <v>0</v>
      </c>
      <c r="J74" s="536">
        <v>0</v>
      </c>
      <c r="K74" s="536">
        <v>71.4</v>
      </c>
      <c r="L74" s="533" t="s">
        <v>809</v>
      </c>
      <c r="M74" s="527">
        <v>0</v>
      </c>
    </row>
    <row r="75" spans="1:13" s="72" customFormat="1" ht="13.5">
      <c r="A75" s="610">
        <v>22</v>
      </c>
      <c r="B75" s="575" t="s">
        <v>657</v>
      </c>
      <c r="C75" s="510">
        <v>9</v>
      </c>
      <c r="D75" s="510">
        <v>10</v>
      </c>
      <c r="E75" s="510">
        <v>7</v>
      </c>
      <c r="F75" s="611">
        <v>1</v>
      </c>
      <c r="G75" s="611">
        <v>3</v>
      </c>
      <c r="H75" s="611">
        <v>2</v>
      </c>
      <c r="I75" s="611">
        <v>1</v>
      </c>
      <c r="J75" s="536">
        <v>14.2</v>
      </c>
      <c r="K75" s="536">
        <v>42.8</v>
      </c>
      <c r="L75" s="533" t="s">
        <v>86</v>
      </c>
      <c r="M75" s="527">
        <v>0</v>
      </c>
    </row>
    <row r="76" spans="1:13" s="72" customFormat="1" ht="13.5">
      <c r="A76" s="610">
        <v>23</v>
      </c>
      <c r="B76" s="575" t="s">
        <v>655</v>
      </c>
      <c r="C76" s="510">
        <v>9</v>
      </c>
      <c r="D76" s="510">
        <v>10</v>
      </c>
      <c r="E76" s="510">
        <v>10</v>
      </c>
      <c r="F76" s="611">
        <v>2</v>
      </c>
      <c r="G76" s="611">
        <v>6</v>
      </c>
      <c r="H76" s="611">
        <v>2</v>
      </c>
      <c r="I76" s="611">
        <v>0</v>
      </c>
      <c r="J76" s="536">
        <v>20</v>
      </c>
      <c r="K76" s="536">
        <v>20</v>
      </c>
      <c r="L76" s="533" t="s">
        <v>809</v>
      </c>
      <c r="M76" s="527">
        <v>0</v>
      </c>
    </row>
    <row r="77" spans="1:13" s="72" customFormat="1" ht="13.5">
      <c r="A77" s="610">
        <v>24</v>
      </c>
      <c r="B77" s="575" t="s">
        <v>467</v>
      </c>
      <c r="C77" s="510">
        <v>9</v>
      </c>
      <c r="D77" s="510">
        <v>10</v>
      </c>
      <c r="E77" s="510">
        <v>7</v>
      </c>
      <c r="F77" s="611">
        <v>0</v>
      </c>
      <c r="G77" s="611">
        <v>4</v>
      </c>
      <c r="H77" s="611">
        <v>3</v>
      </c>
      <c r="I77" s="611">
        <v>0</v>
      </c>
      <c r="J77" s="536">
        <v>0</v>
      </c>
      <c r="K77" s="536">
        <v>42.8</v>
      </c>
      <c r="L77" s="527" t="s">
        <v>168</v>
      </c>
      <c r="M77" s="527">
        <v>0</v>
      </c>
    </row>
    <row r="78" spans="1:13" s="72" customFormat="1" ht="13.5">
      <c r="A78" s="610">
        <v>25</v>
      </c>
      <c r="B78" s="575" t="s">
        <v>25</v>
      </c>
      <c r="C78" s="510">
        <v>9</v>
      </c>
      <c r="D78" s="510">
        <v>10</v>
      </c>
      <c r="E78" s="510">
        <v>7</v>
      </c>
      <c r="F78" s="611">
        <v>2</v>
      </c>
      <c r="G78" s="611">
        <v>4</v>
      </c>
      <c r="H78" s="611">
        <v>1</v>
      </c>
      <c r="I78" s="611">
        <v>0</v>
      </c>
      <c r="J78" s="536">
        <v>28.5</v>
      </c>
      <c r="K78" s="536">
        <v>14.2</v>
      </c>
      <c r="L78" s="533" t="s">
        <v>86</v>
      </c>
      <c r="M78" s="527">
        <v>0</v>
      </c>
    </row>
    <row r="79" spans="1:13" s="72" customFormat="1" ht="13.5">
      <c r="A79" s="610">
        <v>26</v>
      </c>
      <c r="B79" s="575" t="s">
        <v>27</v>
      </c>
      <c r="C79" s="510">
        <v>9</v>
      </c>
      <c r="D79" s="510">
        <v>10</v>
      </c>
      <c r="E79" s="510">
        <v>10</v>
      </c>
      <c r="F79" s="611">
        <v>2</v>
      </c>
      <c r="G79" s="611">
        <v>7</v>
      </c>
      <c r="H79" s="611">
        <v>1</v>
      </c>
      <c r="I79" s="611">
        <v>0</v>
      </c>
      <c r="J79" s="536">
        <v>20</v>
      </c>
      <c r="K79" s="536">
        <v>10</v>
      </c>
      <c r="L79" s="533" t="s">
        <v>86</v>
      </c>
      <c r="M79" s="527">
        <v>0</v>
      </c>
    </row>
    <row r="80" spans="1:13" s="72" customFormat="1" ht="12.75" customHeight="1">
      <c r="A80" s="610">
        <v>27</v>
      </c>
      <c r="B80" s="575" t="s">
        <v>20</v>
      </c>
      <c r="C80" s="510">
        <v>9</v>
      </c>
      <c r="D80" s="510">
        <v>10</v>
      </c>
      <c r="E80" s="510">
        <v>8</v>
      </c>
      <c r="F80" s="611">
        <v>1</v>
      </c>
      <c r="G80" s="611">
        <v>5</v>
      </c>
      <c r="H80" s="611">
        <v>1</v>
      </c>
      <c r="I80" s="611">
        <v>1</v>
      </c>
      <c r="J80" s="536">
        <v>12.5</v>
      </c>
      <c r="K80" s="536">
        <v>25</v>
      </c>
      <c r="L80" s="527" t="s">
        <v>826</v>
      </c>
      <c r="M80" s="527">
        <v>0</v>
      </c>
    </row>
    <row r="81" spans="1:13" s="72" customFormat="1" ht="13.5">
      <c r="A81" s="610">
        <v>28</v>
      </c>
      <c r="B81" s="575" t="s">
        <v>656</v>
      </c>
      <c r="C81" s="510">
        <v>9</v>
      </c>
      <c r="D81" s="510">
        <v>10</v>
      </c>
      <c r="E81" s="510">
        <v>10</v>
      </c>
      <c r="F81" s="611">
        <v>1</v>
      </c>
      <c r="G81" s="611">
        <v>8</v>
      </c>
      <c r="H81" s="611">
        <v>1</v>
      </c>
      <c r="I81" s="611">
        <v>0</v>
      </c>
      <c r="J81" s="536">
        <v>10</v>
      </c>
      <c r="K81" s="536">
        <v>10</v>
      </c>
      <c r="L81" s="527" t="s">
        <v>826</v>
      </c>
      <c r="M81" s="527">
        <v>0</v>
      </c>
    </row>
    <row r="82" spans="1:13" s="72" customFormat="1" ht="13.5">
      <c r="A82" s="610">
        <v>29</v>
      </c>
      <c r="B82" s="575" t="s">
        <v>23</v>
      </c>
      <c r="C82" s="510">
        <v>9</v>
      </c>
      <c r="D82" s="510">
        <v>10</v>
      </c>
      <c r="E82" s="510">
        <v>7</v>
      </c>
      <c r="F82" s="611">
        <v>0</v>
      </c>
      <c r="G82" s="611">
        <v>4</v>
      </c>
      <c r="H82" s="611">
        <v>2</v>
      </c>
      <c r="I82" s="611">
        <v>1</v>
      </c>
      <c r="J82" s="536">
        <v>0</v>
      </c>
      <c r="K82" s="536">
        <v>42.8</v>
      </c>
      <c r="L82" s="533" t="s">
        <v>809</v>
      </c>
      <c r="M82" s="527">
        <v>0</v>
      </c>
    </row>
    <row r="83" spans="1:13" s="72" customFormat="1" ht="36" customHeight="1">
      <c r="A83" s="519"/>
      <c r="B83" s="506" t="s">
        <v>1033</v>
      </c>
      <c r="C83" s="519"/>
      <c r="D83" s="519"/>
      <c r="E83" s="519"/>
      <c r="F83" s="519"/>
      <c r="G83" s="519"/>
      <c r="H83" s="519"/>
      <c r="I83" s="519"/>
      <c r="J83" s="519"/>
      <c r="K83" s="519"/>
      <c r="L83" s="519"/>
      <c r="M83" s="519"/>
    </row>
    <row r="84" spans="1:13" s="72" customFormat="1" ht="12.75">
      <c r="A84" s="519"/>
      <c r="B84" s="521"/>
      <c r="C84" s="519"/>
      <c r="D84" s="519"/>
      <c r="E84" s="519"/>
      <c r="F84" s="519"/>
      <c r="G84" s="519"/>
      <c r="H84" s="519"/>
      <c r="I84" s="519"/>
      <c r="J84" s="519"/>
      <c r="K84" s="519"/>
      <c r="L84" s="519"/>
      <c r="M84" s="519"/>
    </row>
    <row r="85" spans="1:13" s="72" customFormat="1" ht="12.75" customHeight="1">
      <c r="A85" s="1012" t="s">
        <v>574</v>
      </c>
      <c r="B85" s="1012" t="s">
        <v>88</v>
      </c>
      <c r="C85" s="1012" t="s">
        <v>584</v>
      </c>
      <c r="D85" s="1012" t="s">
        <v>616</v>
      </c>
      <c r="E85" s="1012" t="s">
        <v>617</v>
      </c>
      <c r="F85" s="1014" t="s">
        <v>163</v>
      </c>
      <c r="G85" s="1015"/>
      <c r="H85" s="1015"/>
      <c r="I85" s="1016"/>
      <c r="J85" s="1010" t="s">
        <v>164</v>
      </c>
      <c r="K85" s="1010" t="s">
        <v>165</v>
      </c>
      <c r="L85" s="1012" t="s">
        <v>622</v>
      </c>
      <c r="M85" s="1012" t="s">
        <v>623</v>
      </c>
    </row>
    <row r="86" spans="1:13" s="534" customFormat="1" ht="12.75">
      <c r="A86" s="1013"/>
      <c r="B86" s="1013"/>
      <c r="C86" s="1013"/>
      <c r="D86" s="1013"/>
      <c r="E86" s="1013"/>
      <c r="F86" s="507" t="s">
        <v>169</v>
      </c>
      <c r="G86" s="508" t="s">
        <v>170</v>
      </c>
      <c r="H86" s="508" t="s">
        <v>171</v>
      </c>
      <c r="I86" s="508" t="s">
        <v>172</v>
      </c>
      <c r="J86" s="1011"/>
      <c r="K86" s="1011"/>
      <c r="L86" s="1013"/>
      <c r="M86" s="1013"/>
    </row>
    <row r="87" spans="1:13" s="534" customFormat="1" ht="13.5">
      <c r="A87" s="525">
        <v>1</v>
      </c>
      <c r="B87" s="510" t="s">
        <v>190</v>
      </c>
      <c r="C87" s="510">
        <v>4</v>
      </c>
      <c r="D87" s="510">
        <v>8</v>
      </c>
      <c r="E87" s="510">
        <v>8</v>
      </c>
      <c r="F87" s="537">
        <v>0</v>
      </c>
      <c r="G87" s="537">
        <v>1</v>
      </c>
      <c r="H87" s="537">
        <v>3</v>
      </c>
      <c r="I87" s="537">
        <v>4</v>
      </c>
      <c r="J87" s="536">
        <v>0</v>
      </c>
      <c r="K87" s="536">
        <v>87.5</v>
      </c>
      <c r="L87" s="121" t="s">
        <v>1034</v>
      </c>
      <c r="M87" s="527">
        <v>0</v>
      </c>
    </row>
    <row r="88" spans="1:13" s="534" customFormat="1" ht="13.5">
      <c r="A88" s="525">
        <v>2</v>
      </c>
      <c r="B88" s="510" t="s">
        <v>612</v>
      </c>
      <c r="C88" s="510">
        <v>4</v>
      </c>
      <c r="D88" s="510">
        <v>8</v>
      </c>
      <c r="E88" s="510">
        <v>8</v>
      </c>
      <c r="F88" s="537">
        <v>0</v>
      </c>
      <c r="G88" s="537">
        <v>0</v>
      </c>
      <c r="H88" s="537">
        <v>5</v>
      </c>
      <c r="I88" s="537">
        <v>3</v>
      </c>
      <c r="J88" s="536">
        <v>0</v>
      </c>
      <c r="K88" s="536">
        <v>100</v>
      </c>
      <c r="L88" s="527" t="s">
        <v>1034</v>
      </c>
      <c r="M88" s="527">
        <v>0</v>
      </c>
    </row>
    <row r="89" spans="1:13" s="534" customFormat="1" ht="13.5">
      <c r="A89" s="525">
        <v>3</v>
      </c>
      <c r="B89" s="510" t="s">
        <v>829</v>
      </c>
      <c r="C89" s="510">
        <v>4</v>
      </c>
      <c r="D89" s="510">
        <v>8</v>
      </c>
      <c r="E89" s="510">
        <v>8</v>
      </c>
      <c r="F89" s="537">
        <v>0</v>
      </c>
      <c r="G89" s="537">
        <v>1</v>
      </c>
      <c r="H89" s="537">
        <v>4</v>
      </c>
      <c r="I89" s="537">
        <v>3</v>
      </c>
      <c r="J89" s="536">
        <v>0</v>
      </c>
      <c r="K89" s="536">
        <v>87.5</v>
      </c>
      <c r="L89" s="527" t="s">
        <v>1034</v>
      </c>
      <c r="M89" s="527">
        <v>0</v>
      </c>
    </row>
    <row r="90" spans="1:13" s="72" customFormat="1" ht="13.5">
      <c r="A90" s="525">
        <v>4</v>
      </c>
      <c r="B90" s="510" t="s">
        <v>190</v>
      </c>
      <c r="C90" s="510">
        <v>5</v>
      </c>
      <c r="D90" s="510">
        <v>16</v>
      </c>
      <c r="E90" s="510">
        <v>12</v>
      </c>
      <c r="F90" s="537">
        <v>0</v>
      </c>
      <c r="G90" s="537">
        <v>7</v>
      </c>
      <c r="H90" s="537">
        <v>4</v>
      </c>
      <c r="I90" s="537">
        <v>1</v>
      </c>
      <c r="J90" s="536">
        <v>0</v>
      </c>
      <c r="K90" s="536">
        <v>31.2</v>
      </c>
      <c r="L90" s="533" t="s">
        <v>503</v>
      </c>
      <c r="M90" s="527">
        <v>0</v>
      </c>
    </row>
    <row r="91" spans="1:13" s="72" customFormat="1" ht="13.5">
      <c r="A91" s="525">
        <v>5</v>
      </c>
      <c r="B91" s="510" t="s">
        <v>612</v>
      </c>
      <c r="C91" s="510">
        <v>5</v>
      </c>
      <c r="D91" s="510">
        <v>16</v>
      </c>
      <c r="E91" s="510">
        <v>13</v>
      </c>
      <c r="F91" s="537">
        <v>2</v>
      </c>
      <c r="G91" s="537">
        <v>4</v>
      </c>
      <c r="H91" s="537">
        <v>5</v>
      </c>
      <c r="I91" s="537">
        <v>2</v>
      </c>
      <c r="J91" s="536">
        <v>12.5</v>
      </c>
      <c r="K91" s="536">
        <v>43.75</v>
      </c>
      <c r="L91" s="527" t="s">
        <v>826</v>
      </c>
      <c r="M91" s="527">
        <v>2</v>
      </c>
    </row>
    <row r="92" spans="1:13" s="72" customFormat="1" ht="12.75" customHeight="1">
      <c r="A92" s="525">
        <v>6</v>
      </c>
      <c r="B92" s="510" t="s">
        <v>23</v>
      </c>
      <c r="C92" s="510">
        <v>5</v>
      </c>
      <c r="D92" s="510">
        <v>16</v>
      </c>
      <c r="E92" s="510">
        <v>14</v>
      </c>
      <c r="F92" s="537">
        <v>1</v>
      </c>
      <c r="G92" s="537">
        <v>9</v>
      </c>
      <c r="H92" s="537">
        <v>4</v>
      </c>
      <c r="I92" s="537">
        <v>0</v>
      </c>
      <c r="J92" s="536">
        <v>6.25</v>
      </c>
      <c r="K92" s="536">
        <v>25</v>
      </c>
      <c r="L92" s="533" t="s">
        <v>1035</v>
      </c>
      <c r="M92" s="527">
        <v>1</v>
      </c>
    </row>
    <row r="93" spans="1:13" s="72" customFormat="1" ht="15" customHeight="1">
      <c r="A93" s="525">
        <v>7</v>
      </c>
      <c r="B93" s="510" t="s">
        <v>25</v>
      </c>
      <c r="C93" s="510">
        <v>5</v>
      </c>
      <c r="D93" s="510">
        <v>16</v>
      </c>
      <c r="E93" s="510">
        <v>15</v>
      </c>
      <c r="F93" s="537">
        <v>2</v>
      </c>
      <c r="G93" s="537">
        <v>9</v>
      </c>
      <c r="H93" s="537">
        <v>2</v>
      </c>
      <c r="I93" s="537">
        <v>2</v>
      </c>
      <c r="J93" s="536">
        <v>13</v>
      </c>
      <c r="K93" s="536">
        <v>26.6</v>
      </c>
      <c r="L93" s="533" t="s">
        <v>86</v>
      </c>
      <c r="M93" s="527">
        <v>2</v>
      </c>
    </row>
    <row r="94" spans="1:13" s="72" customFormat="1" ht="12.75" customHeight="1">
      <c r="A94" s="525">
        <v>8</v>
      </c>
      <c r="B94" s="510" t="s">
        <v>190</v>
      </c>
      <c r="C94" s="510">
        <v>6</v>
      </c>
      <c r="D94" s="510">
        <v>12</v>
      </c>
      <c r="E94" s="510">
        <v>11</v>
      </c>
      <c r="F94" s="537">
        <v>2</v>
      </c>
      <c r="G94" s="537">
        <v>8</v>
      </c>
      <c r="H94" s="537">
        <v>0</v>
      </c>
      <c r="I94" s="537">
        <v>1</v>
      </c>
      <c r="J94" s="536">
        <v>16.6</v>
      </c>
      <c r="K94" s="536">
        <v>8.3</v>
      </c>
      <c r="L94" s="533" t="s">
        <v>503</v>
      </c>
      <c r="M94" s="527">
        <v>2</v>
      </c>
    </row>
    <row r="95" spans="1:13" s="72" customFormat="1" ht="13.5">
      <c r="A95" s="525">
        <v>9</v>
      </c>
      <c r="B95" s="510" t="s">
        <v>612</v>
      </c>
      <c r="C95" s="510">
        <v>6</v>
      </c>
      <c r="D95" s="510">
        <v>12</v>
      </c>
      <c r="E95" s="510">
        <v>11</v>
      </c>
      <c r="F95" s="537">
        <v>1</v>
      </c>
      <c r="G95" s="537">
        <v>9</v>
      </c>
      <c r="H95" s="537">
        <v>1</v>
      </c>
      <c r="I95" s="537">
        <v>0</v>
      </c>
      <c r="J95" s="536">
        <v>9</v>
      </c>
      <c r="K95" s="536">
        <v>9</v>
      </c>
      <c r="L95" s="527" t="s">
        <v>1035</v>
      </c>
      <c r="M95" s="527">
        <v>1</v>
      </c>
    </row>
    <row r="96" spans="1:13" s="72" customFormat="1" ht="13.5">
      <c r="A96" s="525">
        <v>11</v>
      </c>
      <c r="B96" s="510" t="s">
        <v>655</v>
      </c>
      <c r="C96" s="510">
        <v>6</v>
      </c>
      <c r="D96" s="510">
        <v>12</v>
      </c>
      <c r="E96" s="510">
        <v>10</v>
      </c>
      <c r="F96" s="537">
        <v>0</v>
      </c>
      <c r="G96" s="537">
        <v>4</v>
      </c>
      <c r="H96" s="537">
        <v>5</v>
      </c>
      <c r="I96" s="537">
        <v>1</v>
      </c>
      <c r="J96" s="536">
        <v>0</v>
      </c>
      <c r="K96" s="536">
        <v>60</v>
      </c>
      <c r="L96" s="533" t="s">
        <v>1035</v>
      </c>
      <c r="M96" s="527">
        <v>0</v>
      </c>
    </row>
    <row r="97" spans="1:13" s="72" customFormat="1" ht="13.5">
      <c r="A97" s="525">
        <v>12</v>
      </c>
      <c r="B97" s="510" t="s">
        <v>25</v>
      </c>
      <c r="C97" s="510">
        <v>6</v>
      </c>
      <c r="D97" s="510">
        <v>12</v>
      </c>
      <c r="E97" s="510">
        <v>10</v>
      </c>
      <c r="F97" s="537">
        <v>1</v>
      </c>
      <c r="G97" s="537">
        <v>7</v>
      </c>
      <c r="H97" s="537">
        <v>2</v>
      </c>
      <c r="I97" s="537">
        <v>0</v>
      </c>
      <c r="J97" s="536">
        <v>15.3</v>
      </c>
      <c r="K97" s="536">
        <v>20</v>
      </c>
      <c r="L97" s="533" t="s">
        <v>86</v>
      </c>
      <c r="M97" s="527">
        <v>1</v>
      </c>
    </row>
    <row r="98" spans="1:13" s="72" customFormat="1" ht="13.5">
      <c r="A98" s="610">
        <v>14</v>
      </c>
      <c r="B98" s="575" t="s">
        <v>466</v>
      </c>
      <c r="C98" s="510">
        <v>7</v>
      </c>
      <c r="D98" s="510">
        <v>13</v>
      </c>
      <c r="E98" s="510">
        <v>10</v>
      </c>
      <c r="F98" s="611">
        <v>3</v>
      </c>
      <c r="G98" s="611">
        <v>4</v>
      </c>
      <c r="H98" s="611">
        <v>3</v>
      </c>
      <c r="I98" s="611">
        <v>0</v>
      </c>
      <c r="J98" s="536">
        <v>30</v>
      </c>
      <c r="K98" s="536">
        <v>30</v>
      </c>
      <c r="L98" s="533" t="s">
        <v>839</v>
      </c>
      <c r="M98" s="527">
        <v>3</v>
      </c>
    </row>
    <row r="99" spans="1:13" s="72" customFormat="1" ht="13.5">
      <c r="A99" s="610">
        <v>15</v>
      </c>
      <c r="B99" s="575" t="s">
        <v>655</v>
      </c>
      <c r="C99" s="510">
        <v>7</v>
      </c>
      <c r="D99" s="510">
        <v>13</v>
      </c>
      <c r="E99" s="510">
        <v>11</v>
      </c>
      <c r="F99" s="611">
        <v>2</v>
      </c>
      <c r="G99" s="611">
        <v>5</v>
      </c>
      <c r="H99" s="611">
        <v>4</v>
      </c>
      <c r="I99" s="611">
        <v>0</v>
      </c>
      <c r="J99" s="536">
        <v>15.3</v>
      </c>
      <c r="K99" s="536">
        <v>30.7</v>
      </c>
      <c r="L99" s="533" t="s">
        <v>1035</v>
      </c>
      <c r="M99" s="527">
        <v>2</v>
      </c>
    </row>
    <row r="100" spans="1:13" s="72" customFormat="1" ht="13.5">
      <c r="A100" s="610">
        <v>16</v>
      </c>
      <c r="B100" s="575" t="s">
        <v>467</v>
      </c>
      <c r="C100" s="510">
        <v>7</v>
      </c>
      <c r="D100" s="510">
        <v>13</v>
      </c>
      <c r="E100" s="510">
        <v>11</v>
      </c>
      <c r="F100" s="611">
        <v>0</v>
      </c>
      <c r="G100" s="611">
        <v>6</v>
      </c>
      <c r="H100" s="611">
        <v>3</v>
      </c>
      <c r="I100" s="611">
        <v>2</v>
      </c>
      <c r="J100" s="536">
        <v>0</v>
      </c>
      <c r="K100" s="536">
        <v>38.5</v>
      </c>
      <c r="L100" s="527" t="s">
        <v>168</v>
      </c>
      <c r="M100" s="527">
        <v>0</v>
      </c>
    </row>
    <row r="101" spans="1:13" s="72" customFormat="1" ht="13.5">
      <c r="A101" s="610">
        <v>17</v>
      </c>
      <c r="B101" s="575" t="s">
        <v>25</v>
      </c>
      <c r="C101" s="510">
        <v>7</v>
      </c>
      <c r="D101" s="510">
        <v>13</v>
      </c>
      <c r="E101" s="510">
        <v>11</v>
      </c>
      <c r="F101" s="611">
        <v>2</v>
      </c>
      <c r="G101" s="611">
        <v>5</v>
      </c>
      <c r="H101" s="611">
        <v>4</v>
      </c>
      <c r="I101" s="611">
        <v>0</v>
      </c>
      <c r="J101" s="536">
        <v>15.3</v>
      </c>
      <c r="K101" s="536">
        <v>30.7</v>
      </c>
      <c r="L101" s="533" t="s">
        <v>86</v>
      </c>
      <c r="M101" s="527">
        <v>2</v>
      </c>
    </row>
    <row r="102" spans="1:13" s="72" customFormat="1" ht="13.5">
      <c r="A102" s="610">
        <v>18</v>
      </c>
      <c r="B102" s="575" t="s">
        <v>27</v>
      </c>
      <c r="C102" s="510">
        <v>7</v>
      </c>
      <c r="D102" s="510">
        <v>13</v>
      </c>
      <c r="E102" s="510">
        <v>11</v>
      </c>
      <c r="F102" s="611">
        <v>4</v>
      </c>
      <c r="G102" s="611">
        <v>7</v>
      </c>
      <c r="H102" s="611">
        <v>0</v>
      </c>
      <c r="I102" s="611">
        <v>0</v>
      </c>
      <c r="J102" s="536">
        <v>36</v>
      </c>
      <c r="K102" s="536">
        <v>0</v>
      </c>
      <c r="L102" s="533" t="s">
        <v>86</v>
      </c>
      <c r="M102" s="527">
        <v>4</v>
      </c>
    </row>
    <row r="103" spans="1:13" s="72" customFormat="1" ht="13.5">
      <c r="A103" s="610">
        <v>19</v>
      </c>
      <c r="B103" s="575" t="s">
        <v>20</v>
      </c>
      <c r="C103" s="510">
        <v>7</v>
      </c>
      <c r="D103" s="510">
        <v>13</v>
      </c>
      <c r="E103" s="510">
        <v>12</v>
      </c>
      <c r="F103" s="611">
        <v>2</v>
      </c>
      <c r="G103" s="611">
        <v>6</v>
      </c>
      <c r="H103" s="611">
        <v>4</v>
      </c>
      <c r="I103" s="611">
        <v>0</v>
      </c>
      <c r="J103" s="536">
        <v>17</v>
      </c>
      <c r="K103" s="536">
        <v>33.3</v>
      </c>
      <c r="L103" s="527" t="s">
        <v>826</v>
      </c>
      <c r="M103" s="527">
        <v>2</v>
      </c>
    </row>
    <row r="104" spans="1:13" s="72" customFormat="1" ht="13.5">
      <c r="A104" s="610">
        <v>20</v>
      </c>
      <c r="B104" s="575" t="s">
        <v>656</v>
      </c>
      <c r="C104" s="510">
        <v>7</v>
      </c>
      <c r="D104" s="510">
        <v>13</v>
      </c>
      <c r="E104" s="510">
        <v>11</v>
      </c>
      <c r="F104" s="611">
        <v>1</v>
      </c>
      <c r="G104" s="611">
        <v>7</v>
      </c>
      <c r="H104" s="611">
        <v>1</v>
      </c>
      <c r="I104" s="611">
        <v>2</v>
      </c>
      <c r="J104" s="536">
        <v>10</v>
      </c>
      <c r="K104" s="536">
        <v>27</v>
      </c>
      <c r="L104" s="527" t="s">
        <v>826</v>
      </c>
      <c r="M104" s="527">
        <v>1</v>
      </c>
    </row>
    <row r="105" spans="1:13" s="72" customFormat="1" ht="13.5">
      <c r="A105" s="610">
        <v>21</v>
      </c>
      <c r="B105" s="575" t="s">
        <v>23</v>
      </c>
      <c r="C105" s="510">
        <v>7</v>
      </c>
      <c r="D105" s="510">
        <v>13</v>
      </c>
      <c r="E105" s="510">
        <v>12</v>
      </c>
      <c r="F105" s="611">
        <v>3</v>
      </c>
      <c r="G105" s="611">
        <v>6</v>
      </c>
      <c r="H105" s="611">
        <v>3</v>
      </c>
      <c r="I105" s="611">
        <v>0</v>
      </c>
      <c r="J105" s="536">
        <v>23</v>
      </c>
      <c r="K105" s="536">
        <v>23</v>
      </c>
      <c r="L105" s="533" t="s">
        <v>1035</v>
      </c>
      <c r="M105" s="527">
        <v>3</v>
      </c>
    </row>
    <row r="106" spans="1:13" s="72" customFormat="1" ht="13.5">
      <c r="A106" s="610">
        <v>24</v>
      </c>
      <c r="B106" s="575" t="s">
        <v>467</v>
      </c>
      <c r="C106" s="510">
        <v>8</v>
      </c>
      <c r="D106" s="510">
        <v>11</v>
      </c>
      <c r="E106" s="510">
        <v>11</v>
      </c>
      <c r="F106" s="611">
        <v>0</v>
      </c>
      <c r="G106" s="611">
        <v>5</v>
      </c>
      <c r="H106" s="611">
        <v>5</v>
      </c>
      <c r="I106" s="611">
        <v>1</v>
      </c>
      <c r="J106" s="536">
        <v>0</v>
      </c>
      <c r="K106" s="536">
        <v>54.5</v>
      </c>
      <c r="L106" s="527" t="s">
        <v>168</v>
      </c>
      <c r="M106" s="527">
        <v>0</v>
      </c>
    </row>
    <row r="107" spans="1:13" s="72" customFormat="1" ht="13.5">
      <c r="A107" s="610">
        <v>25</v>
      </c>
      <c r="B107" s="575" t="s">
        <v>25</v>
      </c>
      <c r="C107" s="510">
        <v>8</v>
      </c>
      <c r="D107" s="510">
        <v>11</v>
      </c>
      <c r="E107" s="510">
        <v>10</v>
      </c>
      <c r="F107" s="611">
        <v>1</v>
      </c>
      <c r="G107" s="611">
        <v>5</v>
      </c>
      <c r="H107" s="611">
        <v>4</v>
      </c>
      <c r="I107" s="611">
        <v>0</v>
      </c>
      <c r="J107" s="536">
        <v>10</v>
      </c>
      <c r="K107" s="536">
        <v>40</v>
      </c>
      <c r="L107" s="533" t="s">
        <v>86</v>
      </c>
      <c r="M107" s="527">
        <v>1</v>
      </c>
    </row>
    <row r="108" spans="1:13" s="72" customFormat="1" ht="15" customHeight="1">
      <c r="A108" s="610">
        <v>27</v>
      </c>
      <c r="B108" s="575" t="s">
        <v>20</v>
      </c>
      <c r="C108" s="510">
        <v>8</v>
      </c>
      <c r="D108" s="510">
        <v>11</v>
      </c>
      <c r="E108" s="510">
        <v>10</v>
      </c>
      <c r="F108" s="611">
        <v>1</v>
      </c>
      <c r="G108" s="611">
        <v>6</v>
      </c>
      <c r="H108" s="611">
        <v>2</v>
      </c>
      <c r="I108" s="611">
        <v>1</v>
      </c>
      <c r="J108" s="536">
        <v>10</v>
      </c>
      <c r="K108" s="536">
        <v>30</v>
      </c>
      <c r="L108" s="527" t="s">
        <v>826</v>
      </c>
      <c r="M108" s="527">
        <v>1</v>
      </c>
    </row>
    <row r="109" spans="1:13" s="72" customFormat="1" ht="13.5">
      <c r="A109" s="610">
        <v>29</v>
      </c>
      <c r="B109" s="575" t="s">
        <v>23</v>
      </c>
      <c r="C109" s="510">
        <v>8</v>
      </c>
      <c r="D109" s="510">
        <v>11</v>
      </c>
      <c r="E109" s="510">
        <v>10</v>
      </c>
      <c r="F109" s="611">
        <v>0</v>
      </c>
      <c r="G109" s="611">
        <v>1</v>
      </c>
      <c r="H109" s="611">
        <v>9</v>
      </c>
      <c r="I109" s="611">
        <v>0</v>
      </c>
      <c r="J109" s="536">
        <v>10</v>
      </c>
      <c r="K109" s="536">
        <v>90</v>
      </c>
      <c r="L109" s="533" t="s">
        <v>1035</v>
      </c>
      <c r="M109" s="527">
        <v>0</v>
      </c>
    </row>
    <row r="110" spans="1:2" s="524" customFormat="1" ht="30" customHeight="1">
      <c r="A110" s="523"/>
      <c r="B110" s="506" t="s">
        <v>1021</v>
      </c>
    </row>
    <row r="111" spans="1:13" s="524" customFormat="1" ht="15.75" customHeight="1">
      <c r="A111" s="519"/>
      <c r="B111" s="519"/>
      <c r="C111" s="519"/>
      <c r="D111" s="519"/>
      <c r="E111" s="519"/>
      <c r="F111" s="519"/>
      <c r="G111" s="519"/>
      <c r="H111" s="519"/>
      <c r="I111" s="519"/>
      <c r="J111" s="519"/>
      <c r="K111" s="519"/>
      <c r="L111" s="519"/>
      <c r="M111" s="519"/>
    </row>
    <row r="112" spans="1:13" s="524" customFormat="1" ht="12.75" customHeight="1">
      <c r="A112" s="1012" t="s">
        <v>574</v>
      </c>
      <c r="B112" s="1012" t="s">
        <v>88</v>
      </c>
      <c r="C112" s="1012" t="s">
        <v>584</v>
      </c>
      <c r="D112" s="1012" t="s">
        <v>616</v>
      </c>
      <c r="E112" s="1012" t="s">
        <v>617</v>
      </c>
      <c r="F112" s="1014" t="s">
        <v>163</v>
      </c>
      <c r="G112" s="1015"/>
      <c r="H112" s="1015"/>
      <c r="I112" s="1016"/>
      <c r="J112" s="1010" t="s">
        <v>164</v>
      </c>
      <c r="K112" s="1010" t="s">
        <v>165</v>
      </c>
      <c r="L112" s="1012" t="s">
        <v>622</v>
      </c>
      <c r="M112" s="1012" t="s">
        <v>623</v>
      </c>
    </row>
    <row r="113" spans="1:13" s="524" customFormat="1" ht="57" customHeight="1">
      <c r="A113" s="1013"/>
      <c r="B113" s="1013"/>
      <c r="C113" s="1013"/>
      <c r="D113" s="1013"/>
      <c r="E113" s="1013"/>
      <c r="F113" s="507" t="s">
        <v>169</v>
      </c>
      <c r="G113" s="508" t="s">
        <v>170</v>
      </c>
      <c r="H113" s="508" t="s">
        <v>171</v>
      </c>
      <c r="I113" s="508" t="s">
        <v>172</v>
      </c>
      <c r="J113" s="1011"/>
      <c r="K113" s="1011"/>
      <c r="L113" s="1013"/>
      <c r="M113" s="1013"/>
    </row>
    <row r="114" spans="1:13" s="524" customFormat="1" ht="12.75">
      <c r="A114" s="1233">
        <v>1</v>
      </c>
      <c r="B114" s="510" t="s">
        <v>190</v>
      </c>
      <c r="C114" s="525">
        <v>4</v>
      </c>
      <c r="D114" s="525">
        <v>8</v>
      </c>
      <c r="E114" s="525">
        <v>7</v>
      </c>
      <c r="F114" s="507">
        <v>0</v>
      </c>
      <c r="G114" s="508">
        <v>0</v>
      </c>
      <c r="H114" s="508">
        <v>4</v>
      </c>
      <c r="I114" s="508">
        <v>3</v>
      </c>
      <c r="J114" s="552">
        <v>0</v>
      </c>
      <c r="K114" s="552">
        <v>100</v>
      </c>
      <c r="L114" s="527" t="s">
        <v>1034</v>
      </c>
      <c r="M114" s="860">
        <v>0</v>
      </c>
    </row>
    <row r="115" spans="1:13" s="524" customFormat="1" ht="12.75">
      <c r="A115" s="1233">
        <v>2</v>
      </c>
      <c r="B115" s="510" t="s">
        <v>268</v>
      </c>
      <c r="C115" s="525">
        <v>4</v>
      </c>
      <c r="D115" s="525">
        <v>8</v>
      </c>
      <c r="E115" s="525">
        <v>7</v>
      </c>
      <c r="F115" s="507">
        <v>0</v>
      </c>
      <c r="G115" s="508">
        <v>2</v>
      </c>
      <c r="H115" s="508">
        <v>3</v>
      </c>
      <c r="I115" s="508">
        <v>2</v>
      </c>
      <c r="J115" s="552">
        <v>0</v>
      </c>
      <c r="K115" s="552">
        <v>71.4</v>
      </c>
      <c r="L115" s="527" t="s">
        <v>1034</v>
      </c>
      <c r="M115" s="860">
        <v>0</v>
      </c>
    </row>
    <row r="116" spans="1:13" s="524" customFormat="1" ht="13.5">
      <c r="A116" s="1234">
        <v>3</v>
      </c>
      <c r="B116" s="510" t="s">
        <v>190</v>
      </c>
      <c r="C116" s="525">
        <v>5</v>
      </c>
      <c r="D116" s="525">
        <v>16</v>
      </c>
      <c r="E116" s="525">
        <v>13</v>
      </c>
      <c r="F116" s="538">
        <v>2</v>
      </c>
      <c r="G116" s="538">
        <v>6</v>
      </c>
      <c r="H116" s="538">
        <v>2</v>
      </c>
      <c r="I116" s="538">
        <v>3</v>
      </c>
      <c r="J116" s="552">
        <v>15.3</v>
      </c>
      <c r="K116" s="552">
        <v>38.5</v>
      </c>
      <c r="L116" s="533" t="s">
        <v>503</v>
      </c>
      <c r="M116" s="861">
        <v>2</v>
      </c>
    </row>
    <row r="117" spans="1:13" s="524" customFormat="1" ht="12.75">
      <c r="A117" s="1234">
        <v>4</v>
      </c>
      <c r="B117" s="510" t="s">
        <v>268</v>
      </c>
      <c r="C117" s="525">
        <v>5</v>
      </c>
      <c r="D117" s="525">
        <v>16</v>
      </c>
      <c r="E117" s="525">
        <v>14</v>
      </c>
      <c r="F117" s="538">
        <v>1</v>
      </c>
      <c r="G117" s="538">
        <v>11</v>
      </c>
      <c r="H117" s="538">
        <v>2</v>
      </c>
      <c r="I117" s="538">
        <v>0</v>
      </c>
      <c r="J117" s="552">
        <v>93</v>
      </c>
      <c r="K117" s="552">
        <v>14.3</v>
      </c>
      <c r="L117" s="525" t="s">
        <v>826</v>
      </c>
      <c r="M117" s="861">
        <v>1</v>
      </c>
    </row>
    <row r="118" spans="1:13" s="524" customFormat="1" ht="12.75">
      <c r="A118" s="1234">
        <v>5</v>
      </c>
      <c r="B118" s="510" t="s">
        <v>190</v>
      </c>
      <c r="C118" s="525">
        <v>8</v>
      </c>
      <c r="D118" s="525">
        <v>11</v>
      </c>
      <c r="E118" s="525">
        <v>11</v>
      </c>
      <c r="F118" s="538">
        <v>0</v>
      </c>
      <c r="G118" s="538">
        <v>1</v>
      </c>
      <c r="H118" s="538">
        <v>5</v>
      </c>
      <c r="I118" s="538">
        <v>5</v>
      </c>
      <c r="J118" s="552">
        <v>0</v>
      </c>
      <c r="K118" s="552">
        <v>90.9</v>
      </c>
      <c r="L118" s="525" t="s">
        <v>168</v>
      </c>
      <c r="M118" s="861">
        <v>0</v>
      </c>
    </row>
    <row r="119" spans="1:13" s="524" customFormat="1" ht="12.75">
      <c r="A119" s="1234">
        <v>6</v>
      </c>
      <c r="B119" s="510" t="s">
        <v>268</v>
      </c>
      <c r="C119" s="525">
        <v>8</v>
      </c>
      <c r="D119" s="525">
        <v>11</v>
      </c>
      <c r="E119" s="525">
        <v>11</v>
      </c>
      <c r="F119" s="538">
        <v>0</v>
      </c>
      <c r="G119" s="538">
        <v>6</v>
      </c>
      <c r="H119" s="538">
        <v>4</v>
      </c>
      <c r="I119" s="538">
        <v>1</v>
      </c>
      <c r="J119" s="552">
        <v>0</v>
      </c>
      <c r="K119" s="552">
        <v>45</v>
      </c>
      <c r="L119" s="539" t="s">
        <v>826</v>
      </c>
      <c r="M119" s="862">
        <v>0</v>
      </c>
    </row>
    <row r="120" spans="1:13" s="853" customFormat="1" ht="12.75">
      <c r="A120" s="848"/>
      <c r="B120" s="849"/>
      <c r="C120" s="848"/>
      <c r="D120" s="848"/>
      <c r="E120" s="848"/>
      <c r="F120" s="850"/>
      <c r="G120" s="850"/>
      <c r="H120" s="850"/>
      <c r="I120" s="850"/>
      <c r="J120" s="851"/>
      <c r="K120" s="851"/>
      <c r="L120" s="852"/>
      <c r="M120" s="852"/>
    </row>
    <row r="121" spans="1:13" s="853" customFormat="1" ht="12.75">
      <c r="A121" s="848"/>
      <c r="B121" s="506" t="s">
        <v>1036</v>
      </c>
      <c r="C121" s="848"/>
      <c r="D121" s="848"/>
      <c r="E121" s="848"/>
      <c r="F121" s="850"/>
      <c r="G121" s="850"/>
      <c r="H121" s="850"/>
      <c r="I121" s="850"/>
      <c r="J121" s="851"/>
      <c r="K121" s="851"/>
      <c r="L121" s="852"/>
      <c r="M121" s="852"/>
    </row>
    <row r="122" spans="1:13" s="853" customFormat="1" ht="12.75">
      <c r="A122" s="848"/>
      <c r="B122" s="849"/>
      <c r="C122" s="848"/>
      <c r="D122" s="848"/>
      <c r="E122" s="848"/>
      <c r="F122" s="850"/>
      <c r="G122" s="850"/>
      <c r="H122" s="850"/>
      <c r="I122" s="850"/>
      <c r="J122" s="851"/>
      <c r="K122" s="851"/>
      <c r="L122" s="852"/>
      <c r="M122" s="852"/>
    </row>
    <row r="123" spans="1:13" s="72" customFormat="1" ht="12.75" customHeight="1">
      <c r="A123" s="1012" t="s">
        <v>574</v>
      </c>
      <c r="B123" s="1012" t="s">
        <v>88</v>
      </c>
      <c r="C123" s="1012" t="s">
        <v>584</v>
      </c>
      <c r="D123" s="1012" t="s">
        <v>616</v>
      </c>
      <c r="E123" s="1012" t="s">
        <v>617</v>
      </c>
      <c r="F123" s="1014" t="s">
        <v>163</v>
      </c>
      <c r="G123" s="1015"/>
      <c r="H123" s="1015"/>
      <c r="I123" s="1016"/>
      <c r="J123" s="1010" t="s">
        <v>164</v>
      </c>
      <c r="K123" s="1010" t="s">
        <v>165</v>
      </c>
      <c r="L123" s="1012" t="s">
        <v>622</v>
      </c>
      <c r="M123" s="1012" t="s">
        <v>623</v>
      </c>
    </row>
    <row r="124" spans="1:13" s="72" customFormat="1" ht="53.25" customHeight="1">
      <c r="A124" s="1013"/>
      <c r="B124" s="1013"/>
      <c r="C124" s="1013"/>
      <c r="D124" s="1013"/>
      <c r="E124" s="1013"/>
      <c r="F124" s="507" t="s">
        <v>169</v>
      </c>
      <c r="G124" s="508" t="s">
        <v>170</v>
      </c>
      <c r="H124" s="508" t="s">
        <v>171</v>
      </c>
      <c r="I124" s="508" t="s">
        <v>172</v>
      </c>
      <c r="J124" s="1011"/>
      <c r="K124" s="1011"/>
      <c r="L124" s="1013"/>
      <c r="M124" s="1013"/>
    </row>
    <row r="125" spans="1:13" s="72" customFormat="1" ht="14.25" customHeight="1">
      <c r="A125" s="525">
        <v>1</v>
      </c>
      <c r="B125" s="510" t="s">
        <v>190</v>
      </c>
      <c r="C125" s="525">
        <v>9</v>
      </c>
      <c r="D125" s="525">
        <v>10</v>
      </c>
      <c r="E125" s="525">
        <v>10</v>
      </c>
      <c r="F125" s="553">
        <v>2</v>
      </c>
      <c r="G125" s="553">
        <v>5</v>
      </c>
      <c r="H125" s="553">
        <v>3</v>
      </c>
      <c r="I125" s="553">
        <v>0</v>
      </c>
      <c r="J125" s="552">
        <v>20</v>
      </c>
      <c r="K125" s="552">
        <v>30</v>
      </c>
      <c r="L125" s="525" t="s">
        <v>168</v>
      </c>
      <c r="M125" s="525">
        <v>2</v>
      </c>
    </row>
    <row r="126" spans="1:13" s="72" customFormat="1" ht="12.75" customHeight="1">
      <c r="A126" s="525">
        <v>2</v>
      </c>
      <c r="B126" s="510" t="s">
        <v>612</v>
      </c>
      <c r="C126" s="525">
        <v>9</v>
      </c>
      <c r="D126" s="525">
        <v>10</v>
      </c>
      <c r="E126" s="525">
        <v>10</v>
      </c>
      <c r="F126" s="553">
        <v>1</v>
      </c>
      <c r="G126" s="553">
        <v>7</v>
      </c>
      <c r="H126" s="553">
        <v>2</v>
      </c>
      <c r="I126" s="553">
        <v>0</v>
      </c>
      <c r="J126" s="552">
        <v>10</v>
      </c>
      <c r="K126" s="552">
        <v>20</v>
      </c>
      <c r="L126" s="539" t="s">
        <v>826</v>
      </c>
      <c r="M126" s="525">
        <v>1</v>
      </c>
    </row>
    <row r="127" spans="1:13" s="72" customFormat="1" ht="12.75">
      <c r="A127" s="519"/>
      <c r="B127" s="521"/>
      <c r="C127" s="519"/>
      <c r="D127" s="519"/>
      <c r="E127" s="519"/>
      <c r="F127" s="519"/>
      <c r="G127" s="519"/>
      <c r="H127" s="519"/>
      <c r="I127" s="519"/>
      <c r="J127" s="519"/>
      <c r="K127" s="519"/>
      <c r="L127" s="519"/>
      <c r="M127" s="519"/>
    </row>
    <row r="128" spans="1:13" s="72" customFormat="1" ht="12.75">
      <c r="A128" s="519"/>
      <c r="B128" s="506" t="s">
        <v>272</v>
      </c>
      <c r="C128" s="519"/>
      <c r="D128" s="519"/>
      <c r="E128" s="519"/>
      <c r="F128" s="519"/>
      <c r="G128" s="520"/>
      <c r="H128" s="520"/>
      <c r="I128" s="520"/>
      <c r="J128" s="519"/>
      <c r="K128" s="519"/>
      <c r="L128" s="519"/>
      <c r="M128" s="519"/>
    </row>
    <row r="129" spans="1:13" s="72" customFormat="1" ht="33" customHeight="1">
      <c r="A129" s="519"/>
      <c r="B129" s="519"/>
      <c r="C129" s="519"/>
      <c r="D129" s="519"/>
      <c r="E129" s="519"/>
      <c r="F129" s="519"/>
      <c r="G129" s="519"/>
      <c r="H129" s="519"/>
      <c r="I129" s="519"/>
      <c r="J129" s="519"/>
      <c r="K129" s="519"/>
      <c r="L129" s="519"/>
      <c r="M129" s="519"/>
    </row>
    <row r="130" spans="1:13" s="72" customFormat="1" ht="43.5" customHeight="1">
      <c r="A130" s="1012" t="s">
        <v>574</v>
      </c>
      <c r="B130" s="1012" t="s">
        <v>88</v>
      </c>
      <c r="C130" s="1012" t="s">
        <v>584</v>
      </c>
      <c r="D130" s="1012" t="s">
        <v>616</v>
      </c>
      <c r="E130" s="1012" t="s">
        <v>617</v>
      </c>
      <c r="F130" s="1014" t="s">
        <v>163</v>
      </c>
      <c r="G130" s="1015"/>
      <c r="H130" s="1015"/>
      <c r="I130" s="1016"/>
      <c r="J130" s="1010" t="s">
        <v>164</v>
      </c>
      <c r="K130" s="1010" t="s">
        <v>165</v>
      </c>
      <c r="L130" s="1012" t="s">
        <v>622</v>
      </c>
      <c r="M130" s="1012" t="s">
        <v>623</v>
      </c>
    </row>
    <row r="131" spans="1:13" s="72" customFormat="1" ht="21" customHeight="1">
      <c r="A131" s="1013"/>
      <c r="B131" s="1013"/>
      <c r="C131" s="1013"/>
      <c r="D131" s="1013"/>
      <c r="E131" s="1013"/>
      <c r="F131" s="507" t="s">
        <v>169</v>
      </c>
      <c r="G131" s="508" t="s">
        <v>170</v>
      </c>
      <c r="H131" s="508" t="s">
        <v>171</v>
      </c>
      <c r="I131" s="508" t="s">
        <v>172</v>
      </c>
      <c r="J131" s="1011"/>
      <c r="K131" s="1011"/>
      <c r="L131" s="1013"/>
      <c r="M131" s="1013"/>
    </row>
    <row r="132" spans="1:13" s="72" customFormat="1" ht="12.75">
      <c r="A132" s="525">
        <v>1</v>
      </c>
      <c r="B132" s="510" t="s">
        <v>190</v>
      </c>
      <c r="C132" s="525">
        <v>9</v>
      </c>
      <c r="D132" s="525">
        <v>10</v>
      </c>
      <c r="E132" s="525">
        <v>10</v>
      </c>
      <c r="F132" s="553">
        <v>0</v>
      </c>
      <c r="G132" s="553">
        <v>1</v>
      </c>
      <c r="H132" s="553">
        <v>4</v>
      </c>
      <c r="I132" s="553">
        <v>5</v>
      </c>
      <c r="J132" s="552">
        <v>0</v>
      </c>
      <c r="K132" s="552">
        <v>90</v>
      </c>
      <c r="L132" s="525" t="s">
        <v>168</v>
      </c>
      <c r="M132" s="525">
        <v>0</v>
      </c>
    </row>
    <row r="133" spans="1:13" s="72" customFormat="1" ht="12.75">
      <c r="A133" s="525">
        <v>2</v>
      </c>
      <c r="B133" s="510" t="s">
        <v>612</v>
      </c>
      <c r="C133" s="525">
        <v>9</v>
      </c>
      <c r="D133" s="525">
        <v>10</v>
      </c>
      <c r="E133" s="525">
        <v>10</v>
      </c>
      <c r="F133" s="553">
        <v>0</v>
      </c>
      <c r="G133" s="553">
        <v>7</v>
      </c>
      <c r="H133" s="553">
        <v>3</v>
      </c>
      <c r="I133" s="553">
        <v>0</v>
      </c>
      <c r="J133" s="552">
        <v>0</v>
      </c>
      <c r="K133" s="552">
        <v>30</v>
      </c>
      <c r="L133" s="539" t="s">
        <v>826</v>
      </c>
      <c r="M133" s="525">
        <v>0</v>
      </c>
    </row>
    <row r="134" spans="1:13" s="72" customFormat="1" ht="12.75">
      <c r="A134" s="525">
        <v>3</v>
      </c>
      <c r="B134" s="859" t="s">
        <v>1037</v>
      </c>
      <c r="C134" s="525">
        <v>9</v>
      </c>
      <c r="D134" s="525">
        <v>10</v>
      </c>
      <c r="E134" s="525">
        <v>4</v>
      </c>
      <c r="F134" s="553">
        <v>0</v>
      </c>
      <c r="G134" s="553">
        <v>1</v>
      </c>
      <c r="H134" s="553">
        <v>2</v>
      </c>
      <c r="I134" s="553">
        <v>1</v>
      </c>
      <c r="J134" s="552">
        <v>0</v>
      </c>
      <c r="K134" s="552">
        <v>75</v>
      </c>
      <c r="L134" s="121" t="s">
        <v>1012</v>
      </c>
      <c r="M134" s="525">
        <v>0</v>
      </c>
    </row>
    <row r="135" spans="1:13" s="72" customFormat="1" ht="13.5">
      <c r="A135" s="525">
        <v>4</v>
      </c>
      <c r="B135" s="859" t="s">
        <v>1038</v>
      </c>
      <c r="C135" s="525">
        <v>9</v>
      </c>
      <c r="D135" s="525">
        <v>10</v>
      </c>
      <c r="E135" s="525">
        <v>5</v>
      </c>
      <c r="F135" s="553">
        <v>0</v>
      </c>
      <c r="G135" s="553">
        <v>2</v>
      </c>
      <c r="H135" s="553">
        <v>3</v>
      </c>
      <c r="I135" s="553">
        <v>0</v>
      </c>
      <c r="J135" s="552">
        <v>0</v>
      </c>
      <c r="K135" s="552">
        <v>60</v>
      </c>
      <c r="L135" s="533" t="s">
        <v>86</v>
      </c>
      <c r="M135" s="525">
        <v>0</v>
      </c>
    </row>
    <row r="136" spans="1:13" s="72" customFormat="1" ht="12.75">
      <c r="A136" s="858">
        <v>5</v>
      </c>
      <c r="B136" s="859" t="s">
        <v>1039</v>
      </c>
      <c r="C136" s="858">
        <v>9</v>
      </c>
      <c r="D136" s="858">
        <v>10</v>
      </c>
      <c r="E136" s="858">
        <v>1</v>
      </c>
      <c r="F136" s="553">
        <v>0</v>
      </c>
      <c r="G136" s="553">
        <v>0</v>
      </c>
      <c r="H136" s="553">
        <v>1</v>
      </c>
      <c r="I136" s="553">
        <v>0</v>
      </c>
      <c r="J136" s="552">
        <v>0</v>
      </c>
      <c r="K136" s="552">
        <v>100</v>
      </c>
      <c r="L136" s="539" t="s">
        <v>826</v>
      </c>
      <c r="M136" s="525"/>
    </row>
    <row r="137" spans="1:13" s="72" customFormat="1" ht="13.5">
      <c r="A137" s="848"/>
      <c r="B137" s="854"/>
      <c r="C137" s="848"/>
      <c r="D137" s="848"/>
      <c r="E137" s="848"/>
      <c r="F137" s="855"/>
      <c r="G137" s="855"/>
      <c r="H137" s="855"/>
      <c r="I137" s="855"/>
      <c r="J137" s="856"/>
      <c r="K137" s="856"/>
      <c r="L137" s="857"/>
      <c r="M137" s="848"/>
    </row>
    <row r="138" spans="1:13" s="72" customFormat="1" ht="12.75">
      <c r="A138"/>
      <c r="B138"/>
      <c r="C138"/>
      <c r="D138"/>
      <c r="E138"/>
      <c r="F138"/>
      <c r="G138"/>
      <c r="H138"/>
      <c r="I138"/>
      <c r="J138"/>
      <c r="K138"/>
      <c r="L138"/>
      <c r="M138"/>
    </row>
    <row r="139" spans="1:13" s="72" customFormat="1" ht="12.75">
      <c r="A139" s="785"/>
      <c r="B139" s="786" t="s">
        <v>932</v>
      </c>
      <c r="C139" s="785"/>
      <c r="D139" s="785"/>
      <c r="E139" s="785"/>
      <c r="F139" s="785"/>
      <c r="G139" s="785"/>
      <c r="H139" s="785"/>
      <c r="I139" s="785"/>
      <c r="J139" s="785"/>
      <c r="K139" s="787"/>
      <c r="L139" s="786"/>
      <c r="M139" s="785"/>
    </row>
    <row r="140" spans="1:13" s="72" customFormat="1" ht="12.75">
      <c r="A140" s="785"/>
      <c r="B140" s="785"/>
      <c r="C140" s="785"/>
      <c r="D140" s="785"/>
      <c r="E140" s="785"/>
      <c r="F140" s="785"/>
      <c r="G140" s="785"/>
      <c r="H140" s="785"/>
      <c r="I140" s="785"/>
      <c r="J140" s="785"/>
      <c r="K140" s="785"/>
      <c r="L140" s="785"/>
      <c r="M140" s="785"/>
    </row>
    <row r="141" spans="1:13" s="72" customFormat="1" ht="12.75">
      <c r="A141" s="785"/>
      <c r="B141" s="788" t="s">
        <v>564</v>
      </c>
      <c r="C141" s="785"/>
      <c r="D141" s="785"/>
      <c r="E141" s="785"/>
      <c r="F141" s="785"/>
      <c r="G141" s="785"/>
      <c r="H141" s="785"/>
      <c r="I141" s="785"/>
      <c r="J141" s="785"/>
      <c r="K141" s="785"/>
      <c r="L141" s="785"/>
      <c r="M141" s="785"/>
    </row>
    <row r="142" spans="1:13" s="733" customFormat="1" ht="12.75">
      <c r="A142" s="785"/>
      <c r="B142" s="785"/>
      <c r="C142" s="785"/>
      <c r="D142" s="785"/>
      <c r="E142" s="785"/>
      <c r="F142" s="785"/>
      <c r="G142" s="785"/>
      <c r="H142" s="785"/>
      <c r="I142" s="785"/>
      <c r="J142" s="785"/>
      <c r="K142" s="785"/>
      <c r="L142" s="785"/>
      <c r="M142" s="785"/>
    </row>
    <row r="143" spans="1:13" s="733" customFormat="1" ht="12.75">
      <c r="A143" s="1094" t="s">
        <v>574</v>
      </c>
      <c r="B143" s="1094" t="s">
        <v>88</v>
      </c>
      <c r="C143" s="1094" t="s">
        <v>584</v>
      </c>
      <c r="D143" s="1094" t="s">
        <v>616</v>
      </c>
      <c r="E143" s="1094" t="s">
        <v>617</v>
      </c>
      <c r="F143" s="1098" t="s">
        <v>163</v>
      </c>
      <c r="G143" s="1099"/>
      <c r="H143" s="1099"/>
      <c r="I143" s="1100"/>
      <c r="J143" s="1101" t="s">
        <v>164</v>
      </c>
      <c r="K143" s="1101" t="s">
        <v>165</v>
      </c>
      <c r="L143" s="1094" t="s">
        <v>162</v>
      </c>
      <c r="M143" s="1094" t="s">
        <v>623</v>
      </c>
    </row>
    <row r="144" spans="1:13" s="733" customFormat="1" ht="12.75">
      <c r="A144" s="1095"/>
      <c r="B144" s="1095"/>
      <c r="C144" s="1095"/>
      <c r="D144" s="1095"/>
      <c r="E144" s="1095"/>
      <c r="F144" s="789" t="s">
        <v>169</v>
      </c>
      <c r="G144" s="790" t="s">
        <v>170</v>
      </c>
      <c r="H144" s="790" t="s">
        <v>171</v>
      </c>
      <c r="I144" s="790" t="s">
        <v>172</v>
      </c>
      <c r="J144" s="1102"/>
      <c r="K144" s="1102"/>
      <c r="L144" s="1095"/>
      <c r="M144" s="1095"/>
    </row>
    <row r="145" spans="1:13" s="733" customFormat="1" ht="13.5">
      <c r="A145" s="791">
        <v>1</v>
      </c>
      <c r="B145" s="792" t="s">
        <v>741</v>
      </c>
      <c r="C145" s="792">
        <v>4</v>
      </c>
      <c r="D145" s="793">
        <v>15</v>
      </c>
      <c r="E145" s="794">
        <v>13</v>
      </c>
      <c r="F145" s="794">
        <v>2</v>
      </c>
      <c r="G145" s="794">
        <v>2</v>
      </c>
      <c r="H145" s="794">
        <v>7</v>
      </c>
      <c r="I145" s="794">
        <v>2</v>
      </c>
      <c r="J145" s="795">
        <v>15.4</v>
      </c>
      <c r="K145" s="795">
        <v>69.2</v>
      </c>
      <c r="L145" s="791" t="s">
        <v>815</v>
      </c>
      <c r="M145" s="791">
        <v>2</v>
      </c>
    </row>
    <row r="146" spans="1:13" s="733" customFormat="1" ht="18" customHeight="1">
      <c r="A146" s="791">
        <v>2</v>
      </c>
      <c r="B146" s="792" t="s">
        <v>612</v>
      </c>
      <c r="C146" s="792">
        <v>4</v>
      </c>
      <c r="D146" s="793">
        <v>15</v>
      </c>
      <c r="E146" s="794">
        <v>14</v>
      </c>
      <c r="F146" s="794">
        <v>2</v>
      </c>
      <c r="G146" s="794">
        <v>5</v>
      </c>
      <c r="H146" s="794">
        <v>5</v>
      </c>
      <c r="I146" s="794">
        <v>2</v>
      </c>
      <c r="J146" s="795">
        <v>14.3</v>
      </c>
      <c r="K146" s="795">
        <v>50</v>
      </c>
      <c r="L146" s="791" t="s">
        <v>815</v>
      </c>
      <c r="M146" s="791">
        <v>2</v>
      </c>
    </row>
    <row r="147" spans="1:13" s="733" customFormat="1" ht="18.75" customHeight="1">
      <c r="A147" s="791">
        <v>3</v>
      </c>
      <c r="B147" s="796" t="s">
        <v>190</v>
      </c>
      <c r="C147" s="792">
        <v>5</v>
      </c>
      <c r="D147" s="793">
        <v>9</v>
      </c>
      <c r="E147" s="794">
        <v>6</v>
      </c>
      <c r="F147" s="794">
        <v>0</v>
      </c>
      <c r="G147" s="794">
        <v>3</v>
      </c>
      <c r="H147" s="794">
        <v>3</v>
      </c>
      <c r="I147" s="794">
        <v>0</v>
      </c>
      <c r="J147" s="795">
        <v>0</v>
      </c>
      <c r="K147" s="795">
        <v>50</v>
      </c>
      <c r="L147" s="791" t="s">
        <v>114</v>
      </c>
      <c r="M147" s="791">
        <v>0</v>
      </c>
    </row>
    <row r="148" spans="1:13" s="733" customFormat="1" ht="13.5">
      <c r="A148" s="791">
        <v>4</v>
      </c>
      <c r="B148" s="792" t="s">
        <v>612</v>
      </c>
      <c r="C148" s="792">
        <v>5</v>
      </c>
      <c r="D148" s="793">
        <v>9</v>
      </c>
      <c r="E148" s="794">
        <v>8</v>
      </c>
      <c r="F148" s="794">
        <v>0</v>
      </c>
      <c r="G148" s="794">
        <v>4</v>
      </c>
      <c r="H148" s="794">
        <v>3</v>
      </c>
      <c r="I148" s="794">
        <v>1</v>
      </c>
      <c r="J148" s="795">
        <v>0</v>
      </c>
      <c r="K148" s="795">
        <v>50</v>
      </c>
      <c r="L148" s="791" t="s">
        <v>826</v>
      </c>
      <c r="M148" s="791">
        <v>0</v>
      </c>
    </row>
    <row r="149" spans="1:13" s="733" customFormat="1" ht="13.5">
      <c r="A149" s="791">
        <v>5</v>
      </c>
      <c r="B149" s="792" t="s">
        <v>190</v>
      </c>
      <c r="C149" s="797">
        <v>7</v>
      </c>
      <c r="D149" s="798">
        <v>10</v>
      </c>
      <c r="E149" s="798">
        <v>9</v>
      </c>
      <c r="F149" s="798">
        <v>0</v>
      </c>
      <c r="G149" s="798">
        <v>4</v>
      </c>
      <c r="H149" s="798">
        <v>5</v>
      </c>
      <c r="I149" s="798">
        <v>0</v>
      </c>
      <c r="J149" s="795">
        <v>0</v>
      </c>
      <c r="K149" s="795">
        <v>56</v>
      </c>
      <c r="L149" s="791" t="s">
        <v>168</v>
      </c>
      <c r="M149" s="791">
        <v>0</v>
      </c>
    </row>
    <row r="150" spans="1:13" s="733" customFormat="1" ht="13.5">
      <c r="A150" s="791">
        <v>6</v>
      </c>
      <c r="B150" s="792" t="s">
        <v>612</v>
      </c>
      <c r="C150" s="792">
        <v>7</v>
      </c>
      <c r="D150" s="799">
        <v>10</v>
      </c>
      <c r="E150" s="799">
        <v>8</v>
      </c>
      <c r="F150" s="799">
        <v>0</v>
      </c>
      <c r="G150" s="799">
        <v>3</v>
      </c>
      <c r="H150" s="799">
        <v>5</v>
      </c>
      <c r="I150" s="799">
        <v>0</v>
      </c>
      <c r="J150" s="795">
        <v>0</v>
      </c>
      <c r="K150" s="795">
        <v>63</v>
      </c>
      <c r="L150" s="791" t="s">
        <v>826</v>
      </c>
      <c r="M150" s="791">
        <v>0</v>
      </c>
    </row>
    <row r="151" spans="1:13" s="733" customFormat="1" ht="13.5">
      <c r="A151" s="791">
        <v>7</v>
      </c>
      <c r="B151" s="792" t="s">
        <v>190</v>
      </c>
      <c r="C151" s="792">
        <v>8</v>
      </c>
      <c r="D151" s="800">
        <v>9</v>
      </c>
      <c r="E151" s="800">
        <v>9</v>
      </c>
      <c r="F151" s="800">
        <v>0</v>
      </c>
      <c r="G151" s="800">
        <v>6</v>
      </c>
      <c r="H151" s="800">
        <v>2</v>
      </c>
      <c r="I151" s="800">
        <v>1</v>
      </c>
      <c r="J151" s="795">
        <v>0</v>
      </c>
      <c r="K151" s="795">
        <v>33</v>
      </c>
      <c r="L151" s="791" t="s">
        <v>168</v>
      </c>
      <c r="M151" s="791">
        <v>0</v>
      </c>
    </row>
    <row r="152" spans="1:13" s="733" customFormat="1" ht="13.5">
      <c r="A152" s="791">
        <v>8</v>
      </c>
      <c r="B152" s="792" t="s">
        <v>612</v>
      </c>
      <c r="C152" s="792">
        <v>8</v>
      </c>
      <c r="D152" s="799">
        <v>9</v>
      </c>
      <c r="E152" s="799">
        <v>8</v>
      </c>
      <c r="F152" s="799">
        <v>1</v>
      </c>
      <c r="G152" s="799">
        <v>3</v>
      </c>
      <c r="H152" s="799">
        <v>3</v>
      </c>
      <c r="I152" s="799">
        <v>1</v>
      </c>
      <c r="J152" s="795">
        <v>12.5</v>
      </c>
      <c r="K152" s="795">
        <v>50</v>
      </c>
      <c r="L152" s="791" t="s">
        <v>826</v>
      </c>
      <c r="M152" s="791">
        <v>1</v>
      </c>
    </row>
    <row r="153" spans="1:13" s="733" customFormat="1" ht="13.5">
      <c r="A153" s="791">
        <v>9</v>
      </c>
      <c r="B153" s="792" t="s">
        <v>190</v>
      </c>
      <c r="C153" s="792">
        <v>9</v>
      </c>
      <c r="D153" s="800">
        <v>7</v>
      </c>
      <c r="E153" s="800">
        <v>7</v>
      </c>
      <c r="F153" s="800">
        <v>0</v>
      </c>
      <c r="G153" s="800">
        <v>6</v>
      </c>
      <c r="H153" s="800">
        <v>1</v>
      </c>
      <c r="I153" s="800">
        <v>0</v>
      </c>
      <c r="J153" s="795">
        <v>0</v>
      </c>
      <c r="K153" s="795">
        <v>14</v>
      </c>
      <c r="L153" s="791" t="s">
        <v>168</v>
      </c>
      <c r="M153" s="791">
        <v>0</v>
      </c>
    </row>
    <row r="154" spans="1:13" s="733" customFormat="1" ht="13.5">
      <c r="A154" s="791">
        <v>10</v>
      </c>
      <c r="B154" s="792" t="s">
        <v>612</v>
      </c>
      <c r="C154" s="792">
        <v>9</v>
      </c>
      <c r="D154" s="799">
        <v>7</v>
      </c>
      <c r="E154" s="799">
        <v>7</v>
      </c>
      <c r="F154" s="799">
        <v>2</v>
      </c>
      <c r="G154" s="799">
        <v>3</v>
      </c>
      <c r="H154" s="799">
        <v>2</v>
      </c>
      <c r="I154" s="799">
        <v>0</v>
      </c>
      <c r="J154" s="795">
        <v>29</v>
      </c>
      <c r="K154" s="795">
        <v>29</v>
      </c>
      <c r="L154" s="791" t="s">
        <v>885</v>
      </c>
      <c r="M154" s="791">
        <v>2</v>
      </c>
    </row>
    <row r="155" spans="1:13" s="733" customFormat="1" ht="12.75">
      <c r="A155" s="785"/>
      <c r="B155" s="786"/>
      <c r="C155" s="785"/>
      <c r="D155" s="785"/>
      <c r="E155" s="785"/>
      <c r="F155" s="785"/>
      <c r="G155" s="785"/>
      <c r="H155" s="785"/>
      <c r="I155" s="785"/>
      <c r="J155" s="785"/>
      <c r="K155" s="785"/>
      <c r="L155" s="785"/>
      <c r="M155" s="785"/>
    </row>
    <row r="156" spans="1:13" s="733" customFormat="1" ht="13.5">
      <c r="A156" s="801"/>
      <c r="B156" s="788" t="s">
        <v>845</v>
      </c>
      <c r="C156" s="802"/>
      <c r="D156" s="802"/>
      <c r="E156" s="802"/>
      <c r="F156" s="802"/>
      <c r="G156" s="802"/>
      <c r="H156" s="803"/>
      <c r="I156" s="803"/>
      <c r="J156" s="804"/>
      <c r="K156" s="804"/>
      <c r="L156" s="801"/>
      <c r="M156" s="801"/>
    </row>
    <row r="157" spans="1:13" s="733" customFormat="1" ht="13.5">
      <c r="A157" s="801"/>
      <c r="B157" s="805"/>
      <c r="C157" s="805"/>
      <c r="D157" s="806"/>
      <c r="E157" s="807"/>
      <c r="F157" s="807"/>
      <c r="G157" s="807"/>
      <c r="H157" s="807"/>
      <c r="I157" s="807"/>
      <c r="J157" s="804"/>
      <c r="K157" s="804"/>
      <c r="L157" s="801"/>
      <c r="M157" s="801"/>
    </row>
    <row r="158" spans="1:13" s="733" customFormat="1" ht="12.75">
      <c r="A158" s="1096" t="s">
        <v>574</v>
      </c>
      <c r="B158" s="1096" t="s">
        <v>88</v>
      </c>
      <c r="C158" s="1096" t="s">
        <v>584</v>
      </c>
      <c r="D158" s="1096" t="s">
        <v>616</v>
      </c>
      <c r="E158" s="1096" t="s">
        <v>617</v>
      </c>
      <c r="F158" s="1105" t="s">
        <v>163</v>
      </c>
      <c r="G158" s="1106"/>
      <c r="H158" s="1106"/>
      <c r="I158" s="1107"/>
      <c r="J158" s="1103" t="s">
        <v>164</v>
      </c>
      <c r="K158" s="1103" t="s">
        <v>165</v>
      </c>
      <c r="L158" s="1096" t="s">
        <v>162</v>
      </c>
      <c r="M158" s="1096" t="s">
        <v>623</v>
      </c>
    </row>
    <row r="159" spans="1:13" s="733" customFormat="1" ht="12.75">
      <c r="A159" s="1097"/>
      <c r="B159" s="1097"/>
      <c r="C159" s="1097"/>
      <c r="D159" s="1097"/>
      <c r="E159" s="1097"/>
      <c r="F159" s="808" t="s">
        <v>169</v>
      </c>
      <c r="G159" s="809" t="s">
        <v>170</v>
      </c>
      <c r="H159" s="809" t="s">
        <v>171</v>
      </c>
      <c r="I159" s="809" t="s">
        <v>172</v>
      </c>
      <c r="J159" s="1104"/>
      <c r="K159" s="1104"/>
      <c r="L159" s="1097"/>
      <c r="M159" s="1097"/>
    </row>
    <row r="160" spans="1:13" s="733" customFormat="1" ht="37.5" customHeight="1">
      <c r="A160" s="791"/>
      <c r="B160" s="810" t="s">
        <v>841</v>
      </c>
      <c r="C160" s="811">
        <v>7</v>
      </c>
      <c r="D160" s="799">
        <v>10</v>
      </c>
      <c r="E160" s="794">
        <v>9</v>
      </c>
      <c r="F160" s="794">
        <v>0</v>
      </c>
      <c r="G160" s="794">
        <v>2</v>
      </c>
      <c r="H160" s="794">
        <v>4</v>
      </c>
      <c r="I160" s="794">
        <v>3</v>
      </c>
      <c r="J160" s="795">
        <v>0</v>
      </c>
      <c r="K160" s="795">
        <v>78</v>
      </c>
      <c r="L160" s="791" t="s">
        <v>839</v>
      </c>
      <c r="M160" s="791">
        <v>0</v>
      </c>
    </row>
    <row r="161" spans="1:13" s="733" customFormat="1" ht="29.25" customHeight="1">
      <c r="A161" s="791"/>
      <c r="B161" s="810" t="s">
        <v>842</v>
      </c>
      <c r="C161" s="811">
        <v>7</v>
      </c>
      <c r="D161" s="799">
        <v>10</v>
      </c>
      <c r="E161" s="794">
        <v>9</v>
      </c>
      <c r="F161" s="794">
        <v>0</v>
      </c>
      <c r="G161" s="794">
        <v>0</v>
      </c>
      <c r="H161" s="794">
        <v>5</v>
      </c>
      <c r="I161" s="794">
        <v>4</v>
      </c>
      <c r="J161" s="795">
        <v>0</v>
      </c>
      <c r="K161" s="795">
        <v>100</v>
      </c>
      <c r="L161" s="791" t="s">
        <v>839</v>
      </c>
      <c r="M161" s="791">
        <v>0</v>
      </c>
    </row>
    <row r="162" spans="1:13" s="733" customFormat="1" ht="25.5" customHeight="1">
      <c r="A162" s="812"/>
      <c r="B162" s="813" t="s">
        <v>846</v>
      </c>
      <c r="C162" s="809">
        <v>7</v>
      </c>
      <c r="D162" s="799">
        <v>10</v>
      </c>
      <c r="E162" s="814">
        <v>10</v>
      </c>
      <c r="F162" s="814">
        <v>0</v>
      </c>
      <c r="G162" s="814">
        <v>2</v>
      </c>
      <c r="H162" s="814">
        <v>3</v>
      </c>
      <c r="I162" s="814">
        <v>5</v>
      </c>
      <c r="J162" s="795">
        <v>0</v>
      </c>
      <c r="K162" s="795">
        <v>80</v>
      </c>
      <c r="L162" s="815" t="s">
        <v>839</v>
      </c>
      <c r="M162" s="815">
        <v>0</v>
      </c>
    </row>
    <row r="163" spans="1:13" s="734" customFormat="1" ht="25.5" customHeight="1">
      <c r="A163" s="812"/>
      <c r="B163" s="813" t="s">
        <v>847</v>
      </c>
      <c r="C163" s="809">
        <v>7</v>
      </c>
      <c r="D163" s="799">
        <v>10</v>
      </c>
      <c r="E163" s="814">
        <v>10</v>
      </c>
      <c r="F163" s="814">
        <v>0</v>
      </c>
      <c r="G163" s="814">
        <v>1</v>
      </c>
      <c r="H163" s="814">
        <v>3</v>
      </c>
      <c r="I163" s="814">
        <v>6</v>
      </c>
      <c r="J163" s="795">
        <v>0</v>
      </c>
      <c r="K163" s="795">
        <v>90</v>
      </c>
      <c r="L163" s="815" t="s">
        <v>839</v>
      </c>
      <c r="M163" s="815">
        <v>0</v>
      </c>
    </row>
    <row r="164" spans="1:13" s="733" customFormat="1" ht="26.25">
      <c r="A164" s="791"/>
      <c r="B164" s="810" t="s">
        <v>843</v>
      </c>
      <c r="C164" s="811">
        <v>7</v>
      </c>
      <c r="D164" s="816">
        <v>10</v>
      </c>
      <c r="E164" s="816">
        <v>7</v>
      </c>
      <c r="F164" s="816">
        <v>1</v>
      </c>
      <c r="G164" s="816">
        <v>3</v>
      </c>
      <c r="H164" s="816">
        <v>2</v>
      </c>
      <c r="I164" s="816">
        <v>1</v>
      </c>
      <c r="J164" s="795">
        <v>14</v>
      </c>
      <c r="K164" s="795">
        <v>42</v>
      </c>
      <c r="L164" s="791" t="s">
        <v>839</v>
      </c>
      <c r="M164" s="791">
        <v>1</v>
      </c>
    </row>
    <row r="165" spans="1:13" s="734" customFormat="1" ht="26.25">
      <c r="A165" s="791"/>
      <c r="B165" s="810" t="s">
        <v>844</v>
      </c>
      <c r="C165" s="811">
        <v>7</v>
      </c>
      <c r="D165" s="799">
        <v>10</v>
      </c>
      <c r="E165" s="816">
        <v>10</v>
      </c>
      <c r="F165" s="816">
        <v>1</v>
      </c>
      <c r="G165" s="816">
        <v>0</v>
      </c>
      <c r="H165" s="816">
        <v>4</v>
      </c>
      <c r="I165" s="816">
        <v>5</v>
      </c>
      <c r="J165" s="795">
        <v>10</v>
      </c>
      <c r="K165" s="795">
        <v>90</v>
      </c>
      <c r="L165" s="791" t="s">
        <v>839</v>
      </c>
      <c r="M165" s="791">
        <v>1</v>
      </c>
    </row>
    <row r="166" spans="1:13" s="733" customFormat="1" ht="25.5" customHeight="1">
      <c r="A166" s="791"/>
      <c r="B166" s="810" t="s">
        <v>931</v>
      </c>
      <c r="C166" s="811">
        <v>7</v>
      </c>
      <c r="D166" s="799">
        <v>10</v>
      </c>
      <c r="E166" s="816">
        <v>0</v>
      </c>
      <c r="F166" s="1108" t="s">
        <v>962</v>
      </c>
      <c r="G166" s="816"/>
      <c r="H166" s="816"/>
      <c r="I166" s="816"/>
      <c r="J166" s="795"/>
      <c r="K166" s="795"/>
      <c r="L166" s="791" t="s">
        <v>839</v>
      </c>
      <c r="M166" s="791">
        <v>0</v>
      </c>
    </row>
    <row r="167" spans="1:13" s="734" customFormat="1" ht="25.5" customHeight="1">
      <c r="A167" s="791"/>
      <c r="B167" s="810" t="s">
        <v>4</v>
      </c>
      <c r="C167" s="811">
        <v>7</v>
      </c>
      <c r="D167" s="799">
        <v>10</v>
      </c>
      <c r="E167" s="816">
        <v>0</v>
      </c>
      <c r="F167" s="1109"/>
      <c r="G167" s="816"/>
      <c r="H167" s="816"/>
      <c r="I167" s="816"/>
      <c r="J167" s="795"/>
      <c r="K167" s="795"/>
      <c r="L167" s="791" t="s">
        <v>839</v>
      </c>
      <c r="M167" s="791">
        <v>0</v>
      </c>
    </row>
    <row r="168" spans="1:13" s="733" customFormat="1" ht="25.5" customHeight="1">
      <c r="A168" s="791"/>
      <c r="B168" s="810" t="s">
        <v>929</v>
      </c>
      <c r="C168" s="811">
        <v>7</v>
      </c>
      <c r="D168" s="799">
        <v>10</v>
      </c>
      <c r="E168" s="816">
        <v>0</v>
      </c>
      <c r="F168" s="1109"/>
      <c r="G168" s="816"/>
      <c r="H168" s="816"/>
      <c r="I168" s="816"/>
      <c r="J168" s="795"/>
      <c r="K168" s="795"/>
      <c r="L168" s="791" t="s">
        <v>839</v>
      </c>
      <c r="M168" s="791">
        <v>0</v>
      </c>
    </row>
    <row r="169" spans="1:13" s="734" customFormat="1" ht="25.5" customHeight="1">
      <c r="A169" s="791"/>
      <c r="B169" s="810" t="s">
        <v>930</v>
      </c>
      <c r="C169" s="811">
        <v>7</v>
      </c>
      <c r="D169" s="799">
        <v>10</v>
      </c>
      <c r="E169" s="816">
        <v>0</v>
      </c>
      <c r="F169" s="1110"/>
      <c r="G169" s="816"/>
      <c r="H169" s="816"/>
      <c r="I169" s="816"/>
      <c r="J169" s="795"/>
      <c r="K169" s="795"/>
      <c r="L169" s="791" t="s">
        <v>839</v>
      </c>
      <c r="M169" s="791">
        <v>0</v>
      </c>
    </row>
    <row r="170" spans="1:13" s="733" customFormat="1" ht="13.5">
      <c r="A170" s="801"/>
      <c r="B170" s="805"/>
      <c r="C170" s="805"/>
      <c r="D170" s="806"/>
      <c r="E170" s="807"/>
      <c r="F170" s="807"/>
      <c r="G170" s="807"/>
      <c r="H170" s="807"/>
      <c r="I170" s="807"/>
      <c r="J170" s="804"/>
      <c r="K170" s="804"/>
      <c r="L170" s="801"/>
      <c r="M170" s="801"/>
    </row>
    <row r="171" spans="1:13" s="733" customFormat="1" ht="12.75">
      <c r="A171" s="787"/>
      <c r="B171" s="788" t="s">
        <v>739</v>
      </c>
      <c r="C171" s="802"/>
      <c r="D171" s="802"/>
      <c r="E171" s="802"/>
      <c r="F171" s="802"/>
      <c r="G171" s="802"/>
      <c r="H171" s="802"/>
      <c r="I171" s="802"/>
      <c r="J171" s="802"/>
      <c r="K171" s="802"/>
      <c r="L171" s="802"/>
      <c r="M171" s="802"/>
    </row>
    <row r="172" spans="1:13" s="733" customFormat="1" ht="12.75">
      <c r="A172" s="817"/>
      <c r="B172" s="817"/>
      <c r="C172" s="817"/>
      <c r="D172" s="817"/>
      <c r="E172" s="817"/>
      <c r="F172" s="817"/>
      <c r="G172" s="817"/>
      <c r="H172" s="817"/>
      <c r="I172" s="817"/>
      <c r="J172" s="817"/>
      <c r="K172" s="817"/>
      <c r="L172" s="817"/>
      <c r="M172" s="817"/>
    </row>
    <row r="173" spans="1:13" s="733" customFormat="1" ht="12.75">
      <c r="A173" s="1094" t="s">
        <v>574</v>
      </c>
      <c r="B173" s="1094" t="s">
        <v>88</v>
      </c>
      <c r="C173" s="1094" t="s">
        <v>584</v>
      </c>
      <c r="D173" s="1094" t="s">
        <v>616</v>
      </c>
      <c r="E173" s="1094" t="s">
        <v>617</v>
      </c>
      <c r="F173" s="1098" t="s">
        <v>163</v>
      </c>
      <c r="G173" s="1099"/>
      <c r="H173" s="1099"/>
      <c r="I173" s="1100"/>
      <c r="J173" s="1101" t="s">
        <v>164</v>
      </c>
      <c r="K173" s="1101" t="s">
        <v>165</v>
      </c>
      <c r="L173" s="1094" t="s">
        <v>622</v>
      </c>
      <c r="M173" s="1094" t="s">
        <v>623</v>
      </c>
    </row>
    <row r="174" spans="1:13" s="733" customFormat="1" ht="12.75">
      <c r="A174" s="1095"/>
      <c r="B174" s="1095"/>
      <c r="C174" s="1095"/>
      <c r="D174" s="1095"/>
      <c r="E174" s="1095"/>
      <c r="F174" s="789" t="s">
        <v>169</v>
      </c>
      <c r="G174" s="790" t="s">
        <v>170</v>
      </c>
      <c r="H174" s="790" t="s">
        <v>171</v>
      </c>
      <c r="I174" s="790" t="s">
        <v>172</v>
      </c>
      <c r="J174" s="1102"/>
      <c r="K174" s="1102"/>
      <c r="L174" s="1095"/>
      <c r="M174" s="1095"/>
    </row>
    <row r="175" spans="1:13" s="733" customFormat="1" ht="13.5">
      <c r="A175" s="818">
        <v>1</v>
      </c>
      <c r="B175" s="793" t="s">
        <v>190</v>
      </c>
      <c r="C175" s="793">
        <v>4</v>
      </c>
      <c r="D175" s="793">
        <v>15</v>
      </c>
      <c r="E175" s="793">
        <v>15</v>
      </c>
      <c r="F175" s="814">
        <v>1</v>
      </c>
      <c r="G175" s="814">
        <v>7</v>
      </c>
      <c r="H175" s="814">
        <v>5</v>
      </c>
      <c r="I175" s="814">
        <v>2</v>
      </c>
      <c r="J175" s="795">
        <v>6.7</v>
      </c>
      <c r="K175" s="795">
        <v>47</v>
      </c>
      <c r="L175" s="818" t="s">
        <v>815</v>
      </c>
      <c r="M175" s="818">
        <v>2</v>
      </c>
    </row>
    <row r="176" spans="1:13" s="733" customFormat="1" ht="13.5" customHeight="1">
      <c r="A176" s="818">
        <v>2</v>
      </c>
      <c r="B176" s="793" t="s">
        <v>268</v>
      </c>
      <c r="C176" s="793">
        <v>4</v>
      </c>
      <c r="D176" s="793">
        <v>15</v>
      </c>
      <c r="E176" s="793">
        <v>14</v>
      </c>
      <c r="F176" s="814">
        <v>2</v>
      </c>
      <c r="G176" s="814">
        <v>3</v>
      </c>
      <c r="H176" s="814">
        <v>6</v>
      </c>
      <c r="I176" s="814">
        <v>3</v>
      </c>
      <c r="J176" s="795">
        <v>14</v>
      </c>
      <c r="K176" s="795">
        <v>64</v>
      </c>
      <c r="L176" s="818" t="s">
        <v>815</v>
      </c>
      <c r="M176" s="818">
        <v>2</v>
      </c>
    </row>
    <row r="177" spans="1:13" s="735" customFormat="1" ht="12.75" customHeight="1">
      <c r="A177" s="818">
        <v>3</v>
      </c>
      <c r="B177" s="796" t="s">
        <v>190</v>
      </c>
      <c r="C177" s="793">
        <v>5</v>
      </c>
      <c r="D177" s="793">
        <v>10</v>
      </c>
      <c r="E177" s="793">
        <v>9</v>
      </c>
      <c r="F177" s="814">
        <v>1</v>
      </c>
      <c r="G177" s="814">
        <v>5</v>
      </c>
      <c r="H177" s="814">
        <v>3</v>
      </c>
      <c r="I177" s="814">
        <v>0</v>
      </c>
      <c r="J177" s="795">
        <v>11.1</v>
      </c>
      <c r="K177" s="795">
        <v>33</v>
      </c>
      <c r="L177" s="791" t="s">
        <v>886</v>
      </c>
      <c r="M177" s="818">
        <v>1</v>
      </c>
    </row>
    <row r="178" spans="1:13" s="733" customFormat="1" ht="13.5">
      <c r="A178" s="818">
        <v>4</v>
      </c>
      <c r="B178" s="796" t="s">
        <v>268</v>
      </c>
      <c r="C178" s="793">
        <v>5</v>
      </c>
      <c r="D178" s="793">
        <v>10</v>
      </c>
      <c r="E178" s="793">
        <v>9</v>
      </c>
      <c r="F178" s="814">
        <v>0</v>
      </c>
      <c r="G178" s="814">
        <v>4</v>
      </c>
      <c r="H178" s="814">
        <v>4</v>
      </c>
      <c r="I178" s="814">
        <v>1</v>
      </c>
      <c r="J178" s="795">
        <v>0</v>
      </c>
      <c r="K178" s="795">
        <v>56</v>
      </c>
      <c r="L178" s="818" t="s">
        <v>826</v>
      </c>
      <c r="M178" s="818">
        <v>0</v>
      </c>
    </row>
    <row r="179" spans="1:13" s="733" customFormat="1" ht="37.5" customHeight="1">
      <c r="A179" s="818">
        <v>5</v>
      </c>
      <c r="B179" s="793" t="s">
        <v>190</v>
      </c>
      <c r="C179" s="793">
        <v>7</v>
      </c>
      <c r="D179" s="793">
        <v>10</v>
      </c>
      <c r="E179" s="793">
        <v>8</v>
      </c>
      <c r="F179" s="819">
        <v>0</v>
      </c>
      <c r="G179" s="819">
        <v>1</v>
      </c>
      <c r="H179" s="819">
        <v>4</v>
      </c>
      <c r="I179" s="819">
        <v>0</v>
      </c>
      <c r="J179" s="795">
        <v>0</v>
      </c>
      <c r="K179" s="795">
        <v>50</v>
      </c>
      <c r="L179" s="818" t="s">
        <v>168</v>
      </c>
      <c r="M179" s="818">
        <v>0</v>
      </c>
    </row>
    <row r="180" spans="1:13" s="733" customFormat="1" ht="27.75" customHeight="1">
      <c r="A180" s="818">
        <v>6</v>
      </c>
      <c r="B180" s="793" t="s">
        <v>268</v>
      </c>
      <c r="C180" s="793">
        <v>7</v>
      </c>
      <c r="D180" s="793">
        <v>10</v>
      </c>
      <c r="E180" s="793">
        <v>8</v>
      </c>
      <c r="F180" s="799">
        <v>0</v>
      </c>
      <c r="G180" s="799">
        <v>4</v>
      </c>
      <c r="H180" s="799">
        <v>4</v>
      </c>
      <c r="I180" s="799">
        <v>0</v>
      </c>
      <c r="J180" s="795">
        <v>0</v>
      </c>
      <c r="K180" s="795">
        <v>50</v>
      </c>
      <c r="L180" s="818" t="s">
        <v>826</v>
      </c>
      <c r="M180" s="818">
        <v>0</v>
      </c>
    </row>
    <row r="181" spans="1:13" s="734" customFormat="1" ht="13.5">
      <c r="A181" s="818">
        <v>7</v>
      </c>
      <c r="B181" s="793" t="s">
        <v>741</v>
      </c>
      <c r="C181" s="793">
        <v>8</v>
      </c>
      <c r="D181" s="793">
        <v>10</v>
      </c>
      <c r="E181" s="793">
        <v>10</v>
      </c>
      <c r="F181" s="820">
        <v>0</v>
      </c>
      <c r="G181" s="820">
        <v>4</v>
      </c>
      <c r="H181" s="820">
        <v>4</v>
      </c>
      <c r="I181" s="820">
        <v>2</v>
      </c>
      <c r="J181" s="795">
        <v>0</v>
      </c>
      <c r="K181" s="795">
        <v>60</v>
      </c>
      <c r="L181" s="818" t="s">
        <v>168</v>
      </c>
      <c r="M181" s="818">
        <v>0</v>
      </c>
    </row>
    <row r="182" spans="1:13" s="734" customFormat="1" ht="13.5">
      <c r="A182" s="818">
        <v>8</v>
      </c>
      <c r="B182" s="793" t="s">
        <v>268</v>
      </c>
      <c r="C182" s="793">
        <v>8</v>
      </c>
      <c r="D182" s="793">
        <v>10</v>
      </c>
      <c r="E182" s="793">
        <v>10</v>
      </c>
      <c r="F182" s="799">
        <v>2</v>
      </c>
      <c r="G182" s="799">
        <v>4</v>
      </c>
      <c r="H182" s="799">
        <v>3</v>
      </c>
      <c r="I182" s="799">
        <v>1</v>
      </c>
      <c r="J182" s="795">
        <v>20</v>
      </c>
      <c r="K182" s="795">
        <v>40</v>
      </c>
      <c r="L182" s="818" t="s">
        <v>826</v>
      </c>
      <c r="M182" s="818">
        <v>2</v>
      </c>
    </row>
    <row r="183" spans="1:13" s="734" customFormat="1" ht="13.5">
      <c r="A183" s="818">
        <v>9</v>
      </c>
      <c r="B183" s="793" t="s">
        <v>741</v>
      </c>
      <c r="C183" s="793">
        <v>9</v>
      </c>
      <c r="D183" s="793">
        <v>7</v>
      </c>
      <c r="E183" s="793">
        <v>7</v>
      </c>
      <c r="F183" s="820">
        <v>2</v>
      </c>
      <c r="G183" s="820">
        <v>3</v>
      </c>
      <c r="H183" s="820">
        <v>2</v>
      </c>
      <c r="I183" s="820">
        <v>0</v>
      </c>
      <c r="J183" s="795">
        <v>29</v>
      </c>
      <c r="K183" s="795">
        <v>29</v>
      </c>
      <c r="L183" s="818" t="s">
        <v>168</v>
      </c>
      <c r="M183" s="818">
        <v>2</v>
      </c>
    </row>
    <row r="184" spans="1:13" s="734" customFormat="1" ht="13.5">
      <c r="A184" s="818">
        <v>10</v>
      </c>
      <c r="B184" s="793" t="s">
        <v>268</v>
      </c>
      <c r="C184" s="793">
        <v>9</v>
      </c>
      <c r="D184" s="793">
        <v>7</v>
      </c>
      <c r="E184" s="793">
        <v>7</v>
      </c>
      <c r="F184" s="814">
        <v>2</v>
      </c>
      <c r="G184" s="814">
        <v>4</v>
      </c>
      <c r="H184" s="814">
        <v>0</v>
      </c>
      <c r="I184" s="814">
        <v>1</v>
      </c>
      <c r="J184" s="795">
        <v>29</v>
      </c>
      <c r="K184" s="795">
        <v>14</v>
      </c>
      <c r="L184" s="791" t="s">
        <v>885</v>
      </c>
      <c r="M184" s="818">
        <v>2</v>
      </c>
    </row>
    <row r="185" spans="1:13" s="734" customFormat="1" ht="12.75">
      <c r="A185" s="817"/>
      <c r="B185" s="817"/>
      <c r="C185" s="817"/>
      <c r="D185" s="817"/>
      <c r="E185" s="817"/>
      <c r="F185" s="817"/>
      <c r="G185" s="817"/>
      <c r="H185" s="817"/>
      <c r="I185" s="817"/>
      <c r="J185" s="817"/>
      <c r="K185" s="817"/>
      <c r="L185" s="817"/>
      <c r="M185" s="817"/>
    </row>
    <row r="186" spans="1:13" s="734" customFormat="1" ht="12.75">
      <c r="A186" s="787"/>
      <c r="B186" s="788" t="s">
        <v>470</v>
      </c>
      <c r="C186" s="802"/>
      <c r="D186" s="802"/>
      <c r="E186" s="802"/>
      <c r="F186" s="802"/>
      <c r="G186" s="788"/>
      <c r="H186" s="788" t="s">
        <v>966</v>
      </c>
      <c r="I186" s="788"/>
      <c r="J186" s="802"/>
      <c r="K186" s="802"/>
      <c r="L186" s="802"/>
      <c r="M186" s="802"/>
    </row>
    <row r="187" spans="1:13" s="733" customFormat="1" ht="12.75">
      <c r="A187" s="802"/>
      <c r="B187" s="821"/>
      <c r="C187" s="802"/>
      <c r="D187" s="802"/>
      <c r="E187" s="802"/>
      <c r="F187" s="802"/>
      <c r="G187" s="802"/>
      <c r="H187" s="802"/>
      <c r="I187" s="802"/>
      <c r="J187" s="802"/>
      <c r="K187" s="802"/>
      <c r="L187" s="802"/>
      <c r="M187" s="802"/>
    </row>
    <row r="188" spans="1:13" s="733" customFormat="1" ht="12.75" customHeight="1">
      <c r="A188" s="1094" t="s">
        <v>574</v>
      </c>
      <c r="B188" s="1094" t="s">
        <v>88</v>
      </c>
      <c r="C188" s="1094" t="s">
        <v>584</v>
      </c>
      <c r="D188" s="1094" t="s">
        <v>616</v>
      </c>
      <c r="E188" s="1094" t="s">
        <v>617</v>
      </c>
      <c r="F188" s="1098" t="s">
        <v>163</v>
      </c>
      <c r="G188" s="1099"/>
      <c r="H188" s="1099"/>
      <c r="I188" s="1100"/>
      <c r="J188" s="1101" t="s">
        <v>164</v>
      </c>
      <c r="K188" s="1101" t="s">
        <v>165</v>
      </c>
      <c r="L188" s="1094" t="s">
        <v>622</v>
      </c>
      <c r="M188" s="1094" t="s">
        <v>623</v>
      </c>
    </row>
    <row r="189" spans="1:13" s="733" customFormat="1" ht="12.75">
      <c r="A189" s="1095"/>
      <c r="B189" s="1095"/>
      <c r="C189" s="1095"/>
      <c r="D189" s="1095"/>
      <c r="E189" s="1095"/>
      <c r="F189" s="789" t="s">
        <v>169</v>
      </c>
      <c r="G189" s="790" t="s">
        <v>170</v>
      </c>
      <c r="H189" s="790" t="s">
        <v>171</v>
      </c>
      <c r="I189" s="790" t="s">
        <v>172</v>
      </c>
      <c r="J189" s="1102"/>
      <c r="K189" s="1102"/>
      <c r="L189" s="1095"/>
      <c r="M189" s="1095"/>
    </row>
    <row r="190" spans="1:13" s="735" customFormat="1" ht="13.5">
      <c r="A190" s="818">
        <v>1</v>
      </c>
      <c r="B190" s="796" t="s">
        <v>897</v>
      </c>
      <c r="C190" s="793">
        <v>7</v>
      </c>
      <c r="D190" s="793">
        <v>10</v>
      </c>
      <c r="E190" s="793">
        <v>0</v>
      </c>
      <c r="F190" s="814"/>
      <c r="G190" s="814"/>
      <c r="H190" s="814"/>
      <c r="I190" s="814"/>
      <c r="J190" s="795"/>
      <c r="K190" s="795"/>
      <c r="L190" s="812" t="s">
        <v>826</v>
      </c>
      <c r="M190" s="815">
        <v>0</v>
      </c>
    </row>
    <row r="191" spans="1:13" s="735" customFormat="1" ht="13.5">
      <c r="A191" s="815">
        <v>2</v>
      </c>
      <c r="B191" s="796" t="s">
        <v>897</v>
      </c>
      <c r="C191" s="793">
        <v>8</v>
      </c>
      <c r="D191" s="793">
        <v>10</v>
      </c>
      <c r="E191" s="793">
        <v>0</v>
      </c>
      <c r="F191" s="814"/>
      <c r="G191" s="814"/>
      <c r="H191" s="814"/>
      <c r="I191" s="814"/>
      <c r="J191" s="795"/>
      <c r="K191" s="795"/>
      <c r="L191" s="812" t="s">
        <v>826</v>
      </c>
      <c r="M191" s="815">
        <v>0</v>
      </c>
    </row>
    <row r="192" spans="1:13" s="735" customFormat="1" ht="24.75" customHeight="1">
      <c r="A192" s="817"/>
      <c r="B192" s="817"/>
      <c r="C192" s="817"/>
      <c r="D192" s="817"/>
      <c r="E192" s="817"/>
      <c r="F192" s="817"/>
      <c r="G192" s="817"/>
      <c r="H192" s="817"/>
      <c r="I192" s="817"/>
      <c r="J192" s="817"/>
      <c r="K192" s="817"/>
      <c r="L192" s="817"/>
      <c r="M192" s="817"/>
    </row>
    <row r="193" spans="1:13" s="735" customFormat="1" ht="18.75" customHeight="1">
      <c r="A193" s="817"/>
      <c r="B193" s="822"/>
      <c r="C193" s="817"/>
      <c r="D193" s="817"/>
      <c r="E193" s="817"/>
      <c r="F193" s="817"/>
      <c r="G193" s="817"/>
      <c r="H193" s="817"/>
      <c r="I193" s="817"/>
      <c r="J193" s="817"/>
      <c r="K193" s="817"/>
      <c r="L193" s="817"/>
      <c r="M193" s="817"/>
    </row>
    <row r="194" spans="1:13" s="734" customFormat="1" ht="12.75">
      <c r="A194" s="787"/>
      <c r="B194" s="788" t="s">
        <v>468</v>
      </c>
      <c r="C194" s="802"/>
      <c r="D194" s="802"/>
      <c r="E194" s="802"/>
      <c r="F194" s="802"/>
      <c r="G194" s="788"/>
      <c r="H194" s="788"/>
      <c r="I194" s="788"/>
      <c r="J194" s="802"/>
      <c r="K194" s="802"/>
      <c r="L194" s="802"/>
      <c r="M194" s="802"/>
    </row>
    <row r="195" spans="1:13" s="734" customFormat="1" ht="12.75">
      <c r="A195" s="802"/>
      <c r="B195" s="802"/>
      <c r="C195" s="802"/>
      <c r="D195" s="802"/>
      <c r="E195" s="802"/>
      <c r="F195" s="802"/>
      <c r="G195" s="802"/>
      <c r="H195" s="802"/>
      <c r="I195" s="802"/>
      <c r="J195" s="802"/>
      <c r="K195" s="802"/>
      <c r="L195" s="802"/>
      <c r="M195" s="802"/>
    </row>
    <row r="196" spans="1:13" s="734" customFormat="1" ht="12.75">
      <c r="A196" s="1094" t="s">
        <v>574</v>
      </c>
      <c r="B196" s="1094" t="s">
        <v>88</v>
      </c>
      <c r="C196" s="1094" t="s">
        <v>584</v>
      </c>
      <c r="D196" s="1094" t="s">
        <v>616</v>
      </c>
      <c r="E196" s="1094" t="s">
        <v>617</v>
      </c>
      <c r="F196" s="1098" t="s">
        <v>163</v>
      </c>
      <c r="G196" s="1099"/>
      <c r="H196" s="1099"/>
      <c r="I196" s="1100"/>
      <c r="J196" s="1101" t="s">
        <v>164</v>
      </c>
      <c r="K196" s="1101" t="s">
        <v>165</v>
      </c>
      <c r="L196" s="1094" t="s">
        <v>622</v>
      </c>
      <c r="M196" s="1094" t="s">
        <v>623</v>
      </c>
    </row>
    <row r="197" spans="1:13" s="734" customFormat="1" ht="12.75">
      <c r="A197" s="1095"/>
      <c r="B197" s="1095"/>
      <c r="C197" s="1095"/>
      <c r="D197" s="1095"/>
      <c r="E197" s="1095"/>
      <c r="F197" s="789" t="s">
        <v>169</v>
      </c>
      <c r="G197" s="790" t="s">
        <v>170</v>
      </c>
      <c r="H197" s="790" t="s">
        <v>171</v>
      </c>
      <c r="I197" s="790" t="s">
        <v>172</v>
      </c>
      <c r="J197" s="1102"/>
      <c r="K197" s="1102"/>
      <c r="L197" s="1095"/>
      <c r="M197" s="1095"/>
    </row>
    <row r="198" spans="1:13" s="734" customFormat="1" ht="13.5">
      <c r="A198" s="812">
        <v>1</v>
      </c>
      <c r="B198" s="823" t="s">
        <v>190</v>
      </c>
      <c r="C198" s="823">
        <v>9</v>
      </c>
      <c r="D198" s="823">
        <v>6</v>
      </c>
      <c r="E198" s="814">
        <v>6</v>
      </c>
      <c r="F198" s="814">
        <v>0</v>
      </c>
      <c r="G198" s="814">
        <v>5</v>
      </c>
      <c r="H198" s="814">
        <v>1</v>
      </c>
      <c r="I198" s="814">
        <v>0</v>
      </c>
      <c r="J198" s="795">
        <v>0</v>
      </c>
      <c r="K198" s="795">
        <v>17</v>
      </c>
      <c r="L198" s="815" t="s">
        <v>168</v>
      </c>
      <c r="M198" s="815">
        <v>1</v>
      </c>
    </row>
    <row r="199" spans="1:13" s="733" customFormat="1" ht="13.5">
      <c r="A199" s="815">
        <v>2</v>
      </c>
      <c r="B199" s="824" t="s">
        <v>612</v>
      </c>
      <c r="C199" s="824">
        <v>9</v>
      </c>
      <c r="D199" s="824">
        <v>6</v>
      </c>
      <c r="E199" s="814">
        <v>6</v>
      </c>
      <c r="F199" s="814">
        <v>1</v>
      </c>
      <c r="G199" s="814">
        <v>3</v>
      </c>
      <c r="H199" s="814">
        <v>2</v>
      </c>
      <c r="I199" s="814">
        <v>0</v>
      </c>
      <c r="J199" s="795">
        <v>16.6</v>
      </c>
      <c r="K199" s="795">
        <v>33.3</v>
      </c>
      <c r="L199" s="791" t="s">
        <v>885</v>
      </c>
      <c r="M199" s="815">
        <v>1</v>
      </c>
    </row>
    <row r="200" spans="1:13" s="733" customFormat="1" ht="13.5">
      <c r="A200" s="812">
        <v>3</v>
      </c>
      <c r="B200" s="823" t="s">
        <v>25</v>
      </c>
      <c r="C200" s="793">
        <v>9</v>
      </c>
      <c r="D200" s="793">
        <v>6</v>
      </c>
      <c r="E200" s="793">
        <v>6</v>
      </c>
      <c r="F200" s="814">
        <v>0</v>
      </c>
      <c r="G200" s="814">
        <v>4</v>
      </c>
      <c r="H200" s="814">
        <v>2</v>
      </c>
      <c r="I200" s="814">
        <v>0</v>
      </c>
      <c r="J200" s="795">
        <v>0</v>
      </c>
      <c r="K200" s="795">
        <v>33.3</v>
      </c>
      <c r="L200" s="825" t="s">
        <v>86</v>
      </c>
      <c r="M200" s="815">
        <v>0</v>
      </c>
    </row>
    <row r="201" spans="1:13" s="733" customFormat="1" ht="13.5">
      <c r="A201" s="815">
        <v>4</v>
      </c>
      <c r="B201" s="824" t="s">
        <v>655</v>
      </c>
      <c r="C201" s="793">
        <v>9</v>
      </c>
      <c r="D201" s="793">
        <v>6</v>
      </c>
      <c r="E201" s="793">
        <v>6</v>
      </c>
      <c r="F201" s="814">
        <v>0</v>
      </c>
      <c r="G201" s="814">
        <v>5</v>
      </c>
      <c r="H201" s="814">
        <v>1</v>
      </c>
      <c r="I201" s="814">
        <v>0</v>
      </c>
      <c r="J201" s="795">
        <v>0</v>
      </c>
      <c r="K201" s="795">
        <v>16.6</v>
      </c>
      <c r="L201" s="825" t="s">
        <v>809</v>
      </c>
      <c r="M201" s="815">
        <v>0</v>
      </c>
    </row>
    <row r="202" spans="1:13" s="733" customFormat="1" ht="22.5" customHeight="1">
      <c r="A202" s="817"/>
      <c r="B202" s="822"/>
      <c r="C202" s="817"/>
      <c r="D202" s="817"/>
      <c r="E202" s="817"/>
      <c r="F202" s="817"/>
      <c r="G202" s="817"/>
      <c r="H202" s="817"/>
      <c r="I202" s="817"/>
      <c r="J202" s="817"/>
      <c r="K202" s="817"/>
      <c r="L202" s="817"/>
      <c r="M202" s="817"/>
    </row>
    <row r="203" spans="1:13" s="733" customFormat="1" ht="16.5" customHeight="1">
      <c r="A203" s="817"/>
      <c r="B203" s="788" t="s">
        <v>963</v>
      </c>
      <c r="C203" s="817"/>
      <c r="D203" s="817"/>
      <c r="E203" s="817"/>
      <c r="F203" s="817"/>
      <c r="G203" s="817"/>
      <c r="H203" s="817"/>
      <c r="I203" s="817"/>
      <c r="J203" s="817"/>
      <c r="K203" s="817"/>
      <c r="L203" s="817"/>
      <c r="M203" s="817"/>
    </row>
    <row r="204" spans="1:13" s="733" customFormat="1" ht="12.75">
      <c r="A204" s="817"/>
      <c r="B204" s="822"/>
      <c r="C204" s="817"/>
      <c r="D204" s="817"/>
      <c r="E204" s="817"/>
      <c r="F204" s="817"/>
      <c r="G204" s="817"/>
      <c r="H204" s="817"/>
      <c r="I204" s="817"/>
      <c r="J204" s="817"/>
      <c r="K204" s="817"/>
      <c r="L204" s="817"/>
      <c r="M204" s="817"/>
    </row>
    <row r="205" spans="1:13" s="734" customFormat="1" ht="12.75">
      <c r="A205" s="1096" t="s">
        <v>574</v>
      </c>
      <c r="B205" s="1096" t="s">
        <v>88</v>
      </c>
      <c r="C205" s="1096" t="s">
        <v>584</v>
      </c>
      <c r="D205" s="1096" t="s">
        <v>616</v>
      </c>
      <c r="E205" s="1096" t="s">
        <v>617</v>
      </c>
      <c r="F205" s="1105" t="s">
        <v>163</v>
      </c>
      <c r="G205" s="1106"/>
      <c r="H205" s="1106"/>
      <c r="I205" s="1107"/>
      <c r="J205" s="1103" t="s">
        <v>164</v>
      </c>
      <c r="K205" s="1103" t="s">
        <v>165</v>
      </c>
      <c r="L205" s="1096" t="s">
        <v>622</v>
      </c>
      <c r="M205" s="1096" t="s">
        <v>623</v>
      </c>
    </row>
    <row r="206" spans="1:13" s="734" customFormat="1" ht="12.75">
      <c r="A206" s="1097"/>
      <c r="B206" s="1097"/>
      <c r="C206" s="1097"/>
      <c r="D206" s="1097"/>
      <c r="E206" s="1097"/>
      <c r="F206" s="808" t="s">
        <v>169</v>
      </c>
      <c r="G206" s="809" t="s">
        <v>170</v>
      </c>
      <c r="H206" s="809" t="s">
        <v>171</v>
      </c>
      <c r="I206" s="809" t="s">
        <v>172</v>
      </c>
      <c r="J206" s="1104"/>
      <c r="K206" s="1104"/>
      <c r="L206" s="1097"/>
      <c r="M206" s="1097"/>
    </row>
    <row r="207" spans="1:13" s="733" customFormat="1" ht="13.5">
      <c r="A207" s="812">
        <v>1</v>
      </c>
      <c r="B207" s="823" t="s">
        <v>190</v>
      </c>
      <c r="C207" s="823">
        <v>4</v>
      </c>
      <c r="D207" s="823">
        <v>15</v>
      </c>
      <c r="E207" s="823">
        <v>0</v>
      </c>
      <c r="F207" s="826"/>
      <c r="G207" s="826"/>
      <c r="H207" s="826"/>
      <c r="I207" s="826"/>
      <c r="J207" s="827"/>
      <c r="K207" s="827"/>
      <c r="L207" s="815" t="s">
        <v>815</v>
      </c>
      <c r="M207" s="815">
        <v>0</v>
      </c>
    </row>
    <row r="208" spans="1:13" s="733" customFormat="1" ht="13.5">
      <c r="A208" s="812">
        <v>2</v>
      </c>
      <c r="B208" s="823" t="s">
        <v>612</v>
      </c>
      <c r="C208" s="823">
        <v>4</v>
      </c>
      <c r="D208" s="823">
        <v>15</v>
      </c>
      <c r="E208" s="823">
        <v>0</v>
      </c>
      <c r="F208" s="826"/>
      <c r="G208" s="826"/>
      <c r="H208" s="826"/>
      <c r="I208" s="826"/>
      <c r="J208" s="827"/>
      <c r="K208" s="827"/>
      <c r="L208" s="815" t="s">
        <v>815</v>
      </c>
      <c r="M208" s="815">
        <v>0</v>
      </c>
    </row>
    <row r="209" spans="1:13" s="733" customFormat="1" ht="13.5">
      <c r="A209" s="812">
        <v>3</v>
      </c>
      <c r="B209" s="823" t="s">
        <v>829</v>
      </c>
      <c r="C209" s="823">
        <v>4</v>
      </c>
      <c r="D209" s="823">
        <v>15</v>
      </c>
      <c r="E209" s="823">
        <v>0</v>
      </c>
      <c r="F209" s="826"/>
      <c r="G209" s="826"/>
      <c r="H209" s="826"/>
      <c r="I209" s="826"/>
      <c r="J209" s="827"/>
      <c r="K209" s="827"/>
      <c r="L209" s="815" t="s">
        <v>815</v>
      </c>
      <c r="M209" s="815">
        <v>0</v>
      </c>
    </row>
    <row r="210" spans="1:13" s="733" customFormat="1" ht="13.5">
      <c r="A210" s="812">
        <v>4</v>
      </c>
      <c r="B210" s="823" t="s">
        <v>190</v>
      </c>
      <c r="C210" s="823">
        <v>5</v>
      </c>
      <c r="D210" s="823">
        <v>10</v>
      </c>
      <c r="E210" s="823">
        <v>0</v>
      </c>
      <c r="F210" s="826"/>
      <c r="G210" s="826"/>
      <c r="H210" s="826"/>
      <c r="I210" s="826"/>
      <c r="J210" s="827"/>
      <c r="K210" s="827"/>
      <c r="L210" s="825" t="s">
        <v>503</v>
      </c>
      <c r="M210" s="815">
        <v>0</v>
      </c>
    </row>
    <row r="211" spans="1:13" s="733" customFormat="1" ht="17.25" customHeight="1">
      <c r="A211" s="812">
        <v>5</v>
      </c>
      <c r="B211" s="823" t="s">
        <v>612</v>
      </c>
      <c r="C211" s="823">
        <v>5</v>
      </c>
      <c r="D211" s="823">
        <v>10</v>
      </c>
      <c r="E211" s="823">
        <v>0</v>
      </c>
      <c r="F211" s="826"/>
      <c r="G211" s="826"/>
      <c r="H211" s="826"/>
      <c r="I211" s="826"/>
      <c r="J211" s="827"/>
      <c r="K211" s="827"/>
      <c r="L211" s="815" t="s">
        <v>826</v>
      </c>
      <c r="M211" s="815">
        <v>0</v>
      </c>
    </row>
    <row r="212" spans="1:13" s="733" customFormat="1" ht="18" customHeight="1">
      <c r="A212" s="812">
        <v>6</v>
      </c>
      <c r="B212" s="823" t="s">
        <v>23</v>
      </c>
      <c r="C212" s="823">
        <v>5</v>
      </c>
      <c r="D212" s="823">
        <v>10</v>
      </c>
      <c r="E212" s="823">
        <v>0</v>
      </c>
      <c r="F212" s="826"/>
      <c r="G212" s="826"/>
      <c r="H212" s="826"/>
      <c r="I212" s="826"/>
      <c r="J212" s="827"/>
      <c r="K212" s="827"/>
      <c r="L212" s="825" t="s">
        <v>809</v>
      </c>
      <c r="M212" s="815">
        <v>0</v>
      </c>
    </row>
    <row r="213" spans="1:13" s="733" customFormat="1" ht="13.5">
      <c r="A213" s="812">
        <v>7</v>
      </c>
      <c r="B213" s="823" t="s">
        <v>25</v>
      </c>
      <c r="C213" s="823">
        <v>5</v>
      </c>
      <c r="D213" s="823">
        <v>10</v>
      </c>
      <c r="E213" s="823">
        <v>0</v>
      </c>
      <c r="F213" s="826"/>
      <c r="G213" s="826"/>
      <c r="H213" s="826"/>
      <c r="I213" s="826"/>
      <c r="J213" s="827"/>
      <c r="K213" s="827"/>
      <c r="L213" s="825" t="s">
        <v>86</v>
      </c>
      <c r="M213" s="815">
        <v>0</v>
      </c>
    </row>
    <row r="214" spans="1:13" s="733" customFormat="1" ht="13.5">
      <c r="A214" s="812">
        <v>8</v>
      </c>
      <c r="B214" s="823" t="s">
        <v>190</v>
      </c>
      <c r="C214" s="823">
        <v>6</v>
      </c>
      <c r="D214" s="823">
        <v>13</v>
      </c>
      <c r="E214" s="823">
        <v>0</v>
      </c>
      <c r="F214" s="826"/>
      <c r="G214" s="826"/>
      <c r="H214" s="826"/>
      <c r="I214" s="826"/>
      <c r="J214" s="827"/>
      <c r="K214" s="827"/>
      <c r="L214" s="825" t="s">
        <v>503</v>
      </c>
      <c r="M214" s="815">
        <v>0</v>
      </c>
    </row>
    <row r="215" spans="1:13" s="734" customFormat="1" ht="13.5">
      <c r="A215" s="812">
        <v>9</v>
      </c>
      <c r="B215" s="823" t="s">
        <v>612</v>
      </c>
      <c r="C215" s="823">
        <v>6</v>
      </c>
      <c r="D215" s="823">
        <v>13</v>
      </c>
      <c r="E215" s="823">
        <v>0</v>
      </c>
      <c r="F215" s="826"/>
      <c r="G215" s="826"/>
      <c r="H215" s="826"/>
      <c r="I215" s="826"/>
      <c r="J215" s="827"/>
      <c r="K215" s="827"/>
      <c r="L215" s="815" t="s">
        <v>826</v>
      </c>
      <c r="M215" s="815">
        <v>0</v>
      </c>
    </row>
    <row r="216" spans="1:13" s="734" customFormat="1" ht="13.5">
      <c r="A216" s="812">
        <v>10</v>
      </c>
      <c r="B216" s="823" t="s">
        <v>23</v>
      </c>
      <c r="C216" s="823">
        <v>6</v>
      </c>
      <c r="D216" s="823">
        <v>13</v>
      </c>
      <c r="E216" s="823">
        <v>0</v>
      </c>
      <c r="F216" s="826"/>
      <c r="G216" s="826"/>
      <c r="H216" s="826"/>
      <c r="I216" s="826"/>
      <c r="J216" s="827"/>
      <c r="K216" s="827"/>
      <c r="L216" s="825" t="s">
        <v>809</v>
      </c>
      <c r="M216" s="815">
        <v>0</v>
      </c>
    </row>
    <row r="217" spans="1:13" s="734" customFormat="1" ht="13.5">
      <c r="A217" s="812">
        <v>11</v>
      </c>
      <c r="B217" s="823" t="s">
        <v>655</v>
      </c>
      <c r="C217" s="823">
        <v>6</v>
      </c>
      <c r="D217" s="823">
        <v>13</v>
      </c>
      <c r="E217" s="823">
        <v>0</v>
      </c>
      <c r="F217" s="826"/>
      <c r="G217" s="826"/>
      <c r="H217" s="826"/>
      <c r="I217" s="826"/>
      <c r="J217" s="827"/>
      <c r="K217" s="827"/>
      <c r="L217" s="825" t="s">
        <v>809</v>
      </c>
      <c r="M217" s="815">
        <v>0</v>
      </c>
    </row>
    <row r="218" spans="1:13" s="734" customFormat="1" ht="13.5">
      <c r="A218" s="812">
        <v>12</v>
      </c>
      <c r="B218" s="823" t="s">
        <v>25</v>
      </c>
      <c r="C218" s="823">
        <v>6</v>
      </c>
      <c r="D218" s="823">
        <v>13</v>
      </c>
      <c r="E218" s="823">
        <v>0</v>
      </c>
      <c r="F218" s="826"/>
      <c r="G218" s="826"/>
      <c r="H218" s="826"/>
      <c r="I218" s="826"/>
      <c r="J218" s="827"/>
      <c r="K218" s="827"/>
      <c r="L218" s="825" t="s">
        <v>86</v>
      </c>
      <c r="M218" s="815">
        <v>0</v>
      </c>
    </row>
    <row r="219" spans="1:13" s="734" customFormat="1" ht="13.5">
      <c r="A219" s="812">
        <v>13</v>
      </c>
      <c r="B219" s="823" t="s">
        <v>27</v>
      </c>
      <c r="C219" s="823">
        <v>6</v>
      </c>
      <c r="D219" s="823">
        <v>13</v>
      </c>
      <c r="E219" s="823">
        <v>0</v>
      </c>
      <c r="F219" s="826"/>
      <c r="G219" s="826"/>
      <c r="H219" s="826"/>
      <c r="I219" s="826"/>
      <c r="J219" s="827"/>
      <c r="K219" s="827"/>
      <c r="L219" s="825" t="s">
        <v>86</v>
      </c>
      <c r="M219" s="815">
        <v>0</v>
      </c>
    </row>
    <row r="220" spans="1:13" s="733" customFormat="1" ht="13.5">
      <c r="A220" s="828">
        <v>14</v>
      </c>
      <c r="B220" s="796" t="s">
        <v>466</v>
      </c>
      <c r="C220" s="823">
        <v>7</v>
      </c>
      <c r="D220" s="823">
        <v>10</v>
      </c>
      <c r="E220" s="823">
        <v>0</v>
      </c>
      <c r="F220" s="829"/>
      <c r="G220" s="829"/>
      <c r="H220" s="829"/>
      <c r="I220" s="829"/>
      <c r="J220" s="827"/>
      <c r="K220" s="827"/>
      <c r="L220" s="825" t="s">
        <v>839</v>
      </c>
      <c r="M220" s="815">
        <v>0</v>
      </c>
    </row>
    <row r="221" spans="1:13" s="733" customFormat="1" ht="13.5">
      <c r="A221" s="828">
        <v>15</v>
      </c>
      <c r="B221" s="796" t="s">
        <v>655</v>
      </c>
      <c r="C221" s="823">
        <v>7</v>
      </c>
      <c r="D221" s="823">
        <v>10</v>
      </c>
      <c r="E221" s="823">
        <v>0</v>
      </c>
      <c r="F221" s="829"/>
      <c r="G221" s="829"/>
      <c r="H221" s="829"/>
      <c r="I221" s="829"/>
      <c r="J221" s="827"/>
      <c r="K221" s="827"/>
      <c r="L221" s="825" t="s">
        <v>809</v>
      </c>
      <c r="M221" s="815">
        <v>0</v>
      </c>
    </row>
    <row r="222" spans="1:13" s="733" customFormat="1" ht="13.5">
      <c r="A222" s="828">
        <v>16</v>
      </c>
      <c r="B222" s="796" t="s">
        <v>467</v>
      </c>
      <c r="C222" s="823">
        <v>7</v>
      </c>
      <c r="D222" s="823">
        <v>10</v>
      </c>
      <c r="E222" s="823">
        <v>0</v>
      </c>
      <c r="F222" s="829"/>
      <c r="G222" s="829"/>
      <c r="H222" s="829"/>
      <c r="I222" s="829"/>
      <c r="J222" s="827"/>
      <c r="K222" s="827"/>
      <c r="L222" s="815" t="s">
        <v>168</v>
      </c>
      <c r="M222" s="815">
        <v>0</v>
      </c>
    </row>
    <row r="223" spans="1:13" s="733" customFormat="1" ht="37.5" customHeight="1">
      <c r="A223" s="828">
        <v>17</v>
      </c>
      <c r="B223" s="796" t="s">
        <v>25</v>
      </c>
      <c r="C223" s="823">
        <v>7</v>
      </c>
      <c r="D223" s="823">
        <v>10</v>
      </c>
      <c r="E223" s="823">
        <v>0</v>
      </c>
      <c r="F223" s="829"/>
      <c r="G223" s="829"/>
      <c r="H223" s="829"/>
      <c r="I223" s="829"/>
      <c r="J223" s="827"/>
      <c r="K223" s="827"/>
      <c r="L223" s="825" t="s">
        <v>86</v>
      </c>
      <c r="M223" s="815">
        <v>0</v>
      </c>
    </row>
    <row r="224" spans="1:13" s="733" customFormat="1" ht="30" customHeight="1">
      <c r="A224" s="828">
        <v>18</v>
      </c>
      <c r="B224" s="796" t="s">
        <v>27</v>
      </c>
      <c r="C224" s="823">
        <v>7</v>
      </c>
      <c r="D224" s="823">
        <v>10</v>
      </c>
      <c r="E224" s="823">
        <v>0</v>
      </c>
      <c r="F224" s="829"/>
      <c r="G224" s="829"/>
      <c r="H224" s="829"/>
      <c r="I224" s="829"/>
      <c r="J224" s="827"/>
      <c r="K224" s="827"/>
      <c r="L224" s="825" t="s">
        <v>86</v>
      </c>
      <c r="M224" s="815">
        <v>0</v>
      </c>
    </row>
    <row r="225" spans="1:13" s="733" customFormat="1" ht="12.75" customHeight="1">
      <c r="A225" s="828">
        <v>19</v>
      </c>
      <c r="B225" s="796" t="s">
        <v>20</v>
      </c>
      <c r="C225" s="823">
        <v>7</v>
      </c>
      <c r="D225" s="823">
        <v>10</v>
      </c>
      <c r="E225" s="823">
        <v>0</v>
      </c>
      <c r="F225" s="829"/>
      <c r="G225" s="829"/>
      <c r="H225" s="829"/>
      <c r="I225" s="829"/>
      <c r="J225" s="827"/>
      <c r="K225" s="827"/>
      <c r="L225" s="815" t="s">
        <v>826</v>
      </c>
      <c r="M225" s="815">
        <v>0</v>
      </c>
    </row>
    <row r="226" spans="1:13" s="733" customFormat="1" ht="13.5">
      <c r="A226" s="828">
        <v>20</v>
      </c>
      <c r="B226" s="796" t="s">
        <v>656</v>
      </c>
      <c r="C226" s="823">
        <v>7</v>
      </c>
      <c r="D226" s="823">
        <v>10</v>
      </c>
      <c r="E226" s="823">
        <v>0</v>
      </c>
      <c r="F226" s="829"/>
      <c r="G226" s="829"/>
      <c r="H226" s="829"/>
      <c r="I226" s="829"/>
      <c r="J226" s="827"/>
      <c r="K226" s="827"/>
      <c r="L226" s="815" t="s">
        <v>826</v>
      </c>
      <c r="M226" s="815">
        <v>0</v>
      </c>
    </row>
    <row r="227" spans="1:13" s="733" customFormat="1" ht="13.5">
      <c r="A227" s="828">
        <v>21</v>
      </c>
      <c r="B227" s="796" t="s">
        <v>23</v>
      </c>
      <c r="C227" s="823">
        <v>7</v>
      </c>
      <c r="D227" s="823">
        <v>10</v>
      </c>
      <c r="E227" s="823">
        <v>0</v>
      </c>
      <c r="F227" s="829"/>
      <c r="G227" s="829"/>
      <c r="H227" s="829"/>
      <c r="I227" s="829"/>
      <c r="J227" s="827"/>
      <c r="K227" s="827"/>
      <c r="L227" s="825" t="s">
        <v>809</v>
      </c>
      <c r="M227" s="815">
        <v>0</v>
      </c>
    </row>
    <row r="228" spans="1:13" s="733" customFormat="1" ht="13.5">
      <c r="A228" s="828">
        <v>22</v>
      </c>
      <c r="B228" s="796" t="s">
        <v>657</v>
      </c>
      <c r="C228" s="823">
        <v>8</v>
      </c>
      <c r="D228" s="823">
        <v>10</v>
      </c>
      <c r="E228" s="823">
        <v>0</v>
      </c>
      <c r="F228" s="829"/>
      <c r="G228" s="829"/>
      <c r="H228" s="829"/>
      <c r="I228" s="829"/>
      <c r="J228" s="827"/>
      <c r="K228" s="827"/>
      <c r="L228" s="825" t="s">
        <v>86</v>
      </c>
      <c r="M228" s="815">
        <v>0</v>
      </c>
    </row>
    <row r="229" spans="1:13" s="733" customFormat="1" ht="13.5">
      <c r="A229" s="828">
        <v>23</v>
      </c>
      <c r="B229" s="796" t="s">
        <v>655</v>
      </c>
      <c r="C229" s="823">
        <v>8</v>
      </c>
      <c r="D229" s="823">
        <v>10</v>
      </c>
      <c r="E229" s="823">
        <v>0</v>
      </c>
      <c r="F229" s="829"/>
      <c r="G229" s="829"/>
      <c r="H229" s="829"/>
      <c r="I229" s="829"/>
      <c r="J229" s="827"/>
      <c r="K229" s="827"/>
      <c r="L229" s="825" t="s">
        <v>809</v>
      </c>
      <c r="M229" s="815">
        <v>0</v>
      </c>
    </row>
    <row r="230" spans="1:13" s="733" customFormat="1" ht="13.5">
      <c r="A230" s="828">
        <v>24</v>
      </c>
      <c r="B230" s="796" t="s">
        <v>467</v>
      </c>
      <c r="C230" s="823">
        <v>8</v>
      </c>
      <c r="D230" s="823">
        <v>10</v>
      </c>
      <c r="E230" s="823">
        <v>0</v>
      </c>
      <c r="F230" s="829"/>
      <c r="G230" s="829"/>
      <c r="H230" s="829"/>
      <c r="I230" s="829"/>
      <c r="J230" s="827"/>
      <c r="K230" s="827"/>
      <c r="L230" s="815" t="s">
        <v>168</v>
      </c>
      <c r="M230" s="815">
        <v>0</v>
      </c>
    </row>
    <row r="231" spans="1:13" s="733" customFormat="1" ht="13.5">
      <c r="A231" s="828">
        <v>25</v>
      </c>
      <c r="B231" s="796" t="s">
        <v>25</v>
      </c>
      <c r="C231" s="823">
        <v>8</v>
      </c>
      <c r="D231" s="823">
        <v>10</v>
      </c>
      <c r="E231" s="823">
        <v>0</v>
      </c>
      <c r="F231" s="829"/>
      <c r="G231" s="829"/>
      <c r="H231" s="829"/>
      <c r="I231" s="829"/>
      <c r="J231" s="827"/>
      <c r="K231" s="827"/>
      <c r="L231" s="825" t="s">
        <v>86</v>
      </c>
      <c r="M231" s="815">
        <v>0</v>
      </c>
    </row>
    <row r="232" spans="1:13" s="733" customFormat="1" ht="13.5">
      <c r="A232" s="828">
        <v>26</v>
      </c>
      <c r="B232" s="796" t="s">
        <v>27</v>
      </c>
      <c r="C232" s="823">
        <v>8</v>
      </c>
      <c r="D232" s="823">
        <v>10</v>
      </c>
      <c r="E232" s="823">
        <v>0</v>
      </c>
      <c r="F232" s="829"/>
      <c r="G232" s="829"/>
      <c r="H232" s="829"/>
      <c r="I232" s="829"/>
      <c r="J232" s="827"/>
      <c r="K232" s="827"/>
      <c r="L232" s="825" t="s">
        <v>86</v>
      </c>
      <c r="M232" s="815">
        <v>0</v>
      </c>
    </row>
    <row r="233" spans="1:13" s="733" customFormat="1" ht="13.5">
      <c r="A233" s="828">
        <v>27</v>
      </c>
      <c r="B233" s="796" t="s">
        <v>20</v>
      </c>
      <c r="C233" s="823">
        <v>8</v>
      </c>
      <c r="D233" s="823">
        <v>10</v>
      </c>
      <c r="E233" s="823">
        <v>0</v>
      </c>
      <c r="F233" s="829"/>
      <c r="G233" s="829"/>
      <c r="H233" s="829"/>
      <c r="I233" s="829"/>
      <c r="J233" s="827"/>
      <c r="K233" s="827"/>
      <c r="L233" s="815" t="s">
        <v>826</v>
      </c>
      <c r="M233" s="815">
        <v>0</v>
      </c>
    </row>
    <row r="234" spans="1:13" s="733" customFormat="1" ht="13.5">
      <c r="A234" s="828">
        <v>28</v>
      </c>
      <c r="B234" s="796" t="s">
        <v>656</v>
      </c>
      <c r="C234" s="823">
        <v>8</v>
      </c>
      <c r="D234" s="823">
        <v>10</v>
      </c>
      <c r="E234" s="823">
        <v>0</v>
      </c>
      <c r="F234" s="829"/>
      <c r="G234" s="829"/>
      <c r="H234" s="829"/>
      <c r="I234" s="829"/>
      <c r="J234" s="827"/>
      <c r="K234" s="827"/>
      <c r="L234" s="815" t="s">
        <v>826</v>
      </c>
      <c r="M234" s="815">
        <v>0</v>
      </c>
    </row>
    <row r="235" spans="1:13" s="733" customFormat="1" ht="13.5">
      <c r="A235" s="828">
        <v>29</v>
      </c>
      <c r="B235" s="796" t="s">
        <v>23</v>
      </c>
      <c r="C235" s="823">
        <v>8</v>
      </c>
      <c r="D235" s="823">
        <v>10</v>
      </c>
      <c r="E235" s="823">
        <v>0</v>
      </c>
      <c r="F235" s="829"/>
      <c r="G235" s="829"/>
      <c r="H235" s="829"/>
      <c r="I235" s="829"/>
      <c r="J235" s="827"/>
      <c r="K235" s="827"/>
      <c r="L235" s="825" t="s">
        <v>809</v>
      </c>
      <c r="M235" s="815">
        <v>0</v>
      </c>
    </row>
    <row r="236" spans="1:13" s="733" customFormat="1" ht="12.75">
      <c r="A236" s="787"/>
      <c r="B236" s="788" t="s">
        <v>965</v>
      </c>
      <c r="C236" s="802"/>
      <c r="D236" s="802"/>
      <c r="E236" s="802"/>
      <c r="F236" s="802"/>
      <c r="G236" s="802"/>
      <c r="H236" s="802"/>
      <c r="I236" s="802"/>
      <c r="J236" s="802"/>
      <c r="K236" s="802"/>
      <c r="L236" s="802"/>
      <c r="M236" s="802"/>
    </row>
    <row r="237" spans="1:13" s="733" customFormat="1" ht="12.75">
      <c r="A237" s="817"/>
      <c r="B237" s="817"/>
      <c r="C237" s="817"/>
      <c r="D237" s="817"/>
      <c r="E237" s="817"/>
      <c r="F237" s="817"/>
      <c r="G237" s="817"/>
      <c r="H237" s="817"/>
      <c r="I237" s="817"/>
      <c r="J237" s="817"/>
      <c r="K237" s="817"/>
      <c r="L237" s="817"/>
      <c r="M237" s="817"/>
    </row>
    <row r="238" spans="1:13" s="733" customFormat="1" ht="12.75" customHeight="1">
      <c r="A238" s="1096" t="s">
        <v>574</v>
      </c>
      <c r="B238" s="1096" t="s">
        <v>88</v>
      </c>
      <c r="C238" s="1096" t="s">
        <v>584</v>
      </c>
      <c r="D238" s="1096" t="s">
        <v>616</v>
      </c>
      <c r="E238" s="1096" t="s">
        <v>617</v>
      </c>
      <c r="F238" s="1105" t="s">
        <v>163</v>
      </c>
      <c r="G238" s="1106"/>
      <c r="H238" s="1106"/>
      <c r="I238" s="1107"/>
      <c r="J238" s="1103" t="s">
        <v>164</v>
      </c>
      <c r="K238" s="1103" t="s">
        <v>165</v>
      </c>
      <c r="L238" s="1096" t="s">
        <v>622</v>
      </c>
      <c r="M238" s="1096" t="s">
        <v>623</v>
      </c>
    </row>
    <row r="239" spans="1:13" s="735" customFormat="1" ht="12.75">
      <c r="A239" s="1097"/>
      <c r="B239" s="1097"/>
      <c r="C239" s="1097"/>
      <c r="D239" s="1097"/>
      <c r="E239" s="1097"/>
      <c r="F239" s="808" t="s">
        <v>169</v>
      </c>
      <c r="G239" s="809" t="s">
        <v>170</v>
      </c>
      <c r="H239" s="809" t="s">
        <v>171</v>
      </c>
      <c r="I239" s="809" t="s">
        <v>172</v>
      </c>
      <c r="J239" s="1104"/>
      <c r="K239" s="1104"/>
      <c r="L239" s="1097"/>
      <c r="M239" s="1097"/>
    </row>
    <row r="240" spans="1:13" s="733" customFormat="1" ht="12.75" customHeight="1">
      <c r="A240" s="812">
        <v>1</v>
      </c>
      <c r="B240" s="823" t="s">
        <v>190</v>
      </c>
      <c r="C240" s="812">
        <v>7</v>
      </c>
      <c r="D240" s="812">
        <v>10</v>
      </c>
      <c r="E240" s="812">
        <v>0</v>
      </c>
      <c r="F240" s="830"/>
      <c r="G240" s="830"/>
      <c r="H240" s="830"/>
      <c r="I240" s="830"/>
      <c r="J240" s="831"/>
      <c r="K240" s="831"/>
      <c r="L240" s="812" t="s">
        <v>168</v>
      </c>
      <c r="M240" s="812">
        <v>0</v>
      </c>
    </row>
    <row r="241" spans="1:13" s="733" customFormat="1" ht="37.5" customHeight="1">
      <c r="A241" s="812">
        <v>2</v>
      </c>
      <c r="B241" s="823" t="s">
        <v>268</v>
      </c>
      <c r="C241" s="812">
        <v>7</v>
      </c>
      <c r="D241" s="812">
        <v>10</v>
      </c>
      <c r="E241" s="812">
        <v>0</v>
      </c>
      <c r="F241" s="830"/>
      <c r="G241" s="830"/>
      <c r="H241" s="830"/>
      <c r="I241" s="830"/>
      <c r="J241" s="832"/>
      <c r="K241" s="832"/>
      <c r="L241" s="812" t="s">
        <v>826</v>
      </c>
      <c r="M241" s="812">
        <v>0</v>
      </c>
    </row>
    <row r="242" spans="1:13" s="733" customFormat="1" ht="30" customHeight="1">
      <c r="A242" s="812">
        <v>3</v>
      </c>
      <c r="B242" s="823" t="s">
        <v>190</v>
      </c>
      <c r="C242" s="812">
        <v>8</v>
      </c>
      <c r="D242" s="812">
        <v>10</v>
      </c>
      <c r="E242" s="812">
        <v>0</v>
      </c>
      <c r="F242" s="830"/>
      <c r="G242" s="830"/>
      <c r="H242" s="830"/>
      <c r="I242" s="830"/>
      <c r="J242" s="831"/>
      <c r="K242" s="831"/>
      <c r="L242" s="812" t="s">
        <v>168</v>
      </c>
      <c r="M242" s="812">
        <v>0</v>
      </c>
    </row>
    <row r="243" spans="1:13" s="733" customFormat="1" ht="12.75">
      <c r="A243" s="812">
        <v>4</v>
      </c>
      <c r="B243" s="823" t="s">
        <v>268</v>
      </c>
      <c r="C243" s="812">
        <v>8</v>
      </c>
      <c r="D243" s="812">
        <v>10</v>
      </c>
      <c r="E243" s="812">
        <v>0</v>
      </c>
      <c r="F243" s="830"/>
      <c r="G243" s="830"/>
      <c r="H243" s="830"/>
      <c r="I243" s="830"/>
      <c r="J243" s="832"/>
      <c r="K243" s="832"/>
      <c r="L243" s="833" t="s">
        <v>826</v>
      </c>
      <c r="M243" s="833">
        <v>0</v>
      </c>
    </row>
    <row r="244" spans="1:13" s="733" customFormat="1" ht="23.25" customHeight="1">
      <c r="A244" s="817"/>
      <c r="B244" s="822"/>
      <c r="C244" s="817"/>
      <c r="D244" s="817"/>
      <c r="E244" s="817"/>
      <c r="F244" s="817"/>
      <c r="G244" s="817"/>
      <c r="H244" s="817"/>
      <c r="I244" s="817"/>
      <c r="J244" s="817"/>
      <c r="K244" s="817"/>
      <c r="L244" s="817"/>
      <c r="M244" s="817"/>
    </row>
    <row r="245" spans="1:13" s="733" customFormat="1" ht="12.75">
      <c r="A245" s="817"/>
      <c r="B245" s="788" t="s">
        <v>964</v>
      </c>
      <c r="C245" s="817"/>
      <c r="D245" s="817"/>
      <c r="E245" s="817"/>
      <c r="F245" s="817"/>
      <c r="G245" s="834"/>
      <c r="H245" s="834"/>
      <c r="I245" s="834"/>
      <c r="J245" s="817"/>
      <c r="K245" s="817"/>
      <c r="L245" s="817"/>
      <c r="M245" s="817"/>
    </row>
    <row r="246" spans="1:13" s="733" customFormat="1" ht="12.75">
      <c r="A246" s="817"/>
      <c r="B246" s="817"/>
      <c r="C246" s="817"/>
      <c r="D246" s="817"/>
      <c r="E246" s="817"/>
      <c r="F246" s="817"/>
      <c r="G246" s="817"/>
      <c r="H246" s="817"/>
      <c r="I246" s="817"/>
      <c r="J246" s="817"/>
      <c r="K246" s="817"/>
      <c r="L246" s="817"/>
      <c r="M246" s="817"/>
    </row>
    <row r="247" spans="1:13" s="733" customFormat="1" ht="12.75">
      <c r="A247" s="1096" t="s">
        <v>574</v>
      </c>
      <c r="B247" s="1096" t="s">
        <v>88</v>
      </c>
      <c r="C247" s="1096" t="s">
        <v>584</v>
      </c>
      <c r="D247" s="1096" t="s">
        <v>616</v>
      </c>
      <c r="E247" s="1096" t="s">
        <v>617</v>
      </c>
      <c r="F247" s="1105" t="s">
        <v>163</v>
      </c>
      <c r="G247" s="1106"/>
      <c r="H247" s="1106"/>
      <c r="I247" s="1107"/>
      <c r="J247" s="1103" t="s">
        <v>164</v>
      </c>
      <c r="K247" s="1103" t="s">
        <v>165</v>
      </c>
      <c r="L247" s="1096" t="s">
        <v>622</v>
      </c>
      <c r="M247" s="1096" t="s">
        <v>623</v>
      </c>
    </row>
    <row r="248" spans="1:13" s="733" customFormat="1" ht="12.75" customHeight="1">
      <c r="A248" s="1097"/>
      <c r="B248" s="1097"/>
      <c r="C248" s="1097"/>
      <c r="D248" s="1097"/>
      <c r="E248" s="1097"/>
      <c r="F248" s="808" t="s">
        <v>169</v>
      </c>
      <c r="G248" s="809" t="s">
        <v>170</v>
      </c>
      <c r="H248" s="809" t="s">
        <v>171</v>
      </c>
      <c r="I248" s="809" t="s">
        <v>172</v>
      </c>
      <c r="J248" s="1104"/>
      <c r="K248" s="1104"/>
      <c r="L248" s="1097"/>
      <c r="M248" s="1097"/>
    </row>
    <row r="249" spans="1:13" s="733" customFormat="1" ht="12.75">
      <c r="A249" s="812">
        <v>1</v>
      </c>
      <c r="B249" s="823" t="s">
        <v>190</v>
      </c>
      <c r="C249" s="812">
        <v>9</v>
      </c>
      <c r="D249" s="812">
        <v>6</v>
      </c>
      <c r="E249" s="812">
        <v>6</v>
      </c>
      <c r="F249" s="835">
        <v>0</v>
      </c>
      <c r="G249" s="835">
        <v>3</v>
      </c>
      <c r="H249" s="835">
        <v>2</v>
      </c>
      <c r="I249" s="835">
        <v>1</v>
      </c>
      <c r="J249" s="831">
        <v>0</v>
      </c>
      <c r="K249" s="831">
        <v>50</v>
      </c>
      <c r="L249" s="812" t="s">
        <v>168</v>
      </c>
      <c r="M249" s="812">
        <v>0</v>
      </c>
    </row>
    <row r="250" spans="1:13" s="733" customFormat="1" ht="38.25" customHeight="1">
      <c r="A250" s="812">
        <v>2</v>
      </c>
      <c r="B250" s="823" t="s">
        <v>612</v>
      </c>
      <c r="C250" s="812">
        <v>9</v>
      </c>
      <c r="D250" s="812">
        <v>6</v>
      </c>
      <c r="E250" s="812">
        <v>6</v>
      </c>
      <c r="F250" s="835">
        <v>0</v>
      </c>
      <c r="G250" s="835">
        <v>3</v>
      </c>
      <c r="H250" s="835">
        <v>3</v>
      </c>
      <c r="I250" s="835">
        <v>0</v>
      </c>
      <c r="J250" s="831">
        <v>0</v>
      </c>
      <c r="K250" s="831">
        <v>50</v>
      </c>
      <c r="L250" s="833" t="s">
        <v>826</v>
      </c>
      <c r="M250" s="812">
        <v>0</v>
      </c>
    </row>
    <row r="251" spans="1:13" s="733" customFormat="1" ht="33" customHeight="1">
      <c r="A251" s="812">
        <v>3</v>
      </c>
      <c r="B251" s="808" t="s">
        <v>655</v>
      </c>
      <c r="C251" s="812">
        <v>9</v>
      </c>
      <c r="D251" s="812">
        <v>6</v>
      </c>
      <c r="E251" s="812">
        <v>6</v>
      </c>
      <c r="F251" s="835">
        <v>0</v>
      </c>
      <c r="G251" s="835">
        <v>2</v>
      </c>
      <c r="H251" s="835">
        <v>1</v>
      </c>
      <c r="I251" s="835">
        <v>3</v>
      </c>
      <c r="J251" s="831">
        <v>0</v>
      </c>
      <c r="K251" s="831">
        <v>66.6</v>
      </c>
      <c r="L251" s="812" t="s">
        <v>818</v>
      </c>
      <c r="M251" s="812">
        <v>0</v>
      </c>
    </row>
    <row r="252" spans="1:13" s="733" customFormat="1" ht="13.5">
      <c r="A252" s="812">
        <v>4</v>
      </c>
      <c r="B252" s="808" t="s">
        <v>25</v>
      </c>
      <c r="C252" s="812">
        <v>9</v>
      </c>
      <c r="D252" s="812">
        <v>6</v>
      </c>
      <c r="E252" s="812">
        <v>6</v>
      </c>
      <c r="F252" s="835">
        <v>0</v>
      </c>
      <c r="G252" s="835">
        <v>4</v>
      </c>
      <c r="H252" s="835">
        <v>2</v>
      </c>
      <c r="I252" s="835">
        <v>0</v>
      </c>
      <c r="J252" s="831">
        <v>0</v>
      </c>
      <c r="K252" s="831">
        <v>33.3</v>
      </c>
      <c r="L252" s="825" t="s">
        <v>86</v>
      </c>
      <c r="M252" s="812">
        <v>0</v>
      </c>
    </row>
    <row r="253" spans="1:13" s="733" customFormat="1" ht="12.75">
      <c r="A253" s="785"/>
      <c r="B253" s="786"/>
      <c r="C253" s="785"/>
      <c r="D253" s="785"/>
      <c r="E253" s="785"/>
      <c r="F253" s="785"/>
      <c r="G253" s="785"/>
      <c r="H253" s="785"/>
      <c r="I253" s="785"/>
      <c r="J253" s="785"/>
      <c r="K253" s="785"/>
      <c r="L253" s="785"/>
      <c r="M253" s="785"/>
    </row>
    <row r="254" spans="1:13" s="733" customFormat="1" ht="12.75">
      <c r="A254" s="676"/>
      <c r="B254" s="677" t="s">
        <v>297</v>
      </c>
      <c r="C254" s="676"/>
      <c r="D254" s="676"/>
      <c r="E254" s="676"/>
      <c r="F254" s="676"/>
      <c r="G254" s="676"/>
      <c r="H254" s="676"/>
      <c r="I254" s="676"/>
      <c r="J254" s="676"/>
      <c r="K254" s="676"/>
      <c r="L254" s="676"/>
      <c r="M254" s="676"/>
    </row>
    <row r="255" spans="1:13" s="733" customFormat="1" ht="12.75">
      <c r="A255" s="676"/>
      <c r="B255" s="677" t="s">
        <v>861</v>
      </c>
      <c r="C255" s="676"/>
      <c r="D255" s="676"/>
      <c r="E255" s="676"/>
      <c r="F255" s="676"/>
      <c r="G255" s="676"/>
      <c r="H255" s="676"/>
      <c r="I255" s="676"/>
      <c r="J255" s="676"/>
      <c r="K255" s="678"/>
      <c r="L255" s="677"/>
      <c r="M255" s="676"/>
    </row>
    <row r="256" spans="1:13" s="733" customFormat="1" ht="12.75">
      <c r="A256" s="676"/>
      <c r="B256" s="676"/>
      <c r="C256" s="676"/>
      <c r="D256" s="676"/>
      <c r="E256" s="676"/>
      <c r="F256" s="676"/>
      <c r="G256" s="676"/>
      <c r="H256" s="676"/>
      <c r="I256" s="676"/>
      <c r="J256" s="676"/>
      <c r="K256" s="676"/>
      <c r="L256" s="676"/>
      <c r="M256" s="676"/>
    </row>
    <row r="257" spans="1:13" s="733" customFormat="1" ht="12.75">
      <c r="A257" s="676"/>
      <c r="B257" s="679" t="s">
        <v>564</v>
      </c>
      <c r="C257" s="676"/>
      <c r="D257" s="676"/>
      <c r="E257" s="676"/>
      <c r="F257" s="676"/>
      <c r="G257" s="676"/>
      <c r="H257" s="676"/>
      <c r="I257" s="676"/>
      <c r="J257" s="676"/>
      <c r="K257" s="676"/>
      <c r="L257" s="676"/>
      <c r="M257" s="676"/>
    </row>
    <row r="258" spans="1:13" s="733" customFormat="1" ht="12.75">
      <c r="A258" s="676"/>
      <c r="B258" s="676"/>
      <c r="C258" s="676"/>
      <c r="D258" s="676"/>
      <c r="E258" s="676"/>
      <c r="F258" s="676"/>
      <c r="G258" s="676"/>
      <c r="H258" s="676"/>
      <c r="I258" s="676"/>
      <c r="J258" s="676"/>
      <c r="K258" s="676"/>
      <c r="L258" s="676"/>
      <c r="M258" s="676"/>
    </row>
    <row r="259" spans="1:13" s="733" customFormat="1" ht="12.75">
      <c r="A259" s="1033" t="s">
        <v>574</v>
      </c>
      <c r="B259" s="1033" t="s">
        <v>88</v>
      </c>
      <c r="C259" s="1033" t="s">
        <v>584</v>
      </c>
      <c r="D259" s="1033" t="s">
        <v>616</v>
      </c>
      <c r="E259" s="1033" t="s">
        <v>617</v>
      </c>
      <c r="F259" s="1040" t="s">
        <v>163</v>
      </c>
      <c r="G259" s="1041"/>
      <c r="H259" s="1041"/>
      <c r="I259" s="1042"/>
      <c r="J259" s="1038" t="s">
        <v>164</v>
      </c>
      <c r="K259" s="1038" t="s">
        <v>165</v>
      </c>
      <c r="L259" s="1033" t="s">
        <v>162</v>
      </c>
      <c r="M259" s="1033" t="s">
        <v>623</v>
      </c>
    </row>
    <row r="260" spans="1:13" s="733" customFormat="1" ht="12.75">
      <c r="A260" s="1034"/>
      <c r="B260" s="1034"/>
      <c r="C260" s="1034"/>
      <c r="D260" s="1034"/>
      <c r="E260" s="1034"/>
      <c r="F260" s="680" t="s">
        <v>169</v>
      </c>
      <c r="G260" s="681" t="s">
        <v>170</v>
      </c>
      <c r="H260" s="681" t="s">
        <v>171</v>
      </c>
      <c r="I260" s="681" t="s">
        <v>172</v>
      </c>
      <c r="J260" s="1039"/>
      <c r="K260" s="1039"/>
      <c r="L260" s="1034"/>
      <c r="M260" s="1034"/>
    </row>
    <row r="261" spans="1:13" s="733" customFormat="1" ht="13.5">
      <c r="A261" s="682">
        <v>1</v>
      </c>
      <c r="B261" s="683" t="s">
        <v>741</v>
      </c>
      <c r="C261" s="683">
        <v>4</v>
      </c>
      <c r="D261" s="684">
        <v>5</v>
      </c>
      <c r="E261" s="685">
        <v>4</v>
      </c>
      <c r="F261" s="685">
        <v>0</v>
      </c>
      <c r="G261" s="685">
        <v>4</v>
      </c>
      <c r="H261" s="685">
        <v>0</v>
      </c>
      <c r="I261" s="685">
        <v>0</v>
      </c>
      <c r="J261" s="686">
        <f aca="true" t="shared" si="0" ref="J261:J268">F261/E261*100</f>
        <v>0</v>
      </c>
      <c r="K261" s="686">
        <f aca="true" t="shared" si="1" ref="K261:K268">(H261+I261)/E261*100</f>
        <v>0</v>
      </c>
      <c r="L261" s="682" t="s">
        <v>815</v>
      </c>
      <c r="M261" s="682">
        <v>0</v>
      </c>
    </row>
    <row r="262" spans="1:13" s="733" customFormat="1" ht="13.5">
      <c r="A262" s="682">
        <v>2</v>
      </c>
      <c r="B262" s="683" t="s">
        <v>612</v>
      </c>
      <c r="C262" s="683">
        <v>4</v>
      </c>
      <c r="D262" s="684">
        <v>5</v>
      </c>
      <c r="E262" s="685">
        <v>4</v>
      </c>
      <c r="F262" s="685">
        <v>0</v>
      </c>
      <c r="G262" s="685">
        <v>2</v>
      </c>
      <c r="H262" s="685">
        <v>2</v>
      </c>
      <c r="I262" s="685">
        <v>0</v>
      </c>
      <c r="J262" s="686">
        <f t="shared" si="0"/>
        <v>0</v>
      </c>
      <c r="K262" s="686">
        <f t="shared" si="1"/>
        <v>50</v>
      </c>
      <c r="L262" s="682" t="s">
        <v>815</v>
      </c>
      <c r="M262" s="682">
        <v>0</v>
      </c>
    </row>
    <row r="263" spans="1:13" s="733" customFormat="1" ht="12.75" customHeight="1">
      <c r="A263" s="682">
        <v>3</v>
      </c>
      <c r="B263" s="687" t="s">
        <v>190</v>
      </c>
      <c r="C263" s="683">
        <v>5</v>
      </c>
      <c r="D263" s="684">
        <v>14</v>
      </c>
      <c r="E263" s="685">
        <v>13</v>
      </c>
      <c r="F263" s="685">
        <v>0</v>
      </c>
      <c r="G263" s="685">
        <v>3</v>
      </c>
      <c r="H263" s="685">
        <v>6</v>
      </c>
      <c r="I263" s="685">
        <v>4</v>
      </c>
      <c r="J263" s="686">
        <f t="shared" si="0"/>
        <v>0</v>
      </c>
      <c r="K263" s="686">
        <f t="shared" si="1"/>
        <v>76.92307692307693</v>
      </c>
      <c r="L263" s="682" t="s">
        <v>114</v>
      </c>
      <c r="M263" s="682">
        <v>0</v>
      </c>
    </row>
    <row r="264" spans="1:13" s="733" customFormat="1" ht="13.5">
      <c r="A264" s="682">
        <v>4</v>
      </c>
      <c r="B264" s="683" t="s">
        <v>612</v>
      </c>
      <c r="C264" s="683">
        <v>5</v>
      </c>
      <c r="D264" s="684">
        <v>14</v>
      </c>
      <c r="E264" s="685">
        <v>14</v>
      </c>
      <c r="F264" s="685">
        <v>1</v>
      </c>
      <c r="G264" s="685">
        <v>4</v>
      </c>
      <c r="H264" s="685">
        <v>4</v>
      </c>
      <c r="I264" s="685">
        <v>5</v>
      </c>
      <c r="J264" s="686">
        <f t="shared" si="0"/>
        <v>7.142857142857142</v>
      </c>
      <c r="K264" s="686">
        <f t="shared" si="1"/>
        <v>64.28571428571429</v>
      </c>
      <c r="L264" s="682" t="s">
        <v>826</v>
      </c>
      <c r="M264" s="682">
        <v>0</v>
      </c>
    </row>
    <row r="265" spans="1:13" s="733" customFormat="1" ht="13.5">
      <c r="A265" s="682">
        <v>5</v>
      </c>
      <c r="B265" s="683" t="s">
        <v>190</v>
      </c>
      <c r="C265" s="688">
        <v>7</v>
      </c>
      <c r="D265" s="689">
        <v>8</v>
      </c>
      <c r="E265" s="689">
        <v>8</v>
      </c>
      <c r="F265" s="689">
        <v>0</v>
      </c>
      <c r="G265" s="689">
        <v>4</v>
      </c>
      <c r="H265" s="689">
        <v>2</v>
      </c>
      <c r="I265" s="689">
        <v>2</v>
      </c>
      <c r="J265" s="686">
        <f t="shared" si="0"/>
        <v>0</v>
      </c>
      <c r="K265" s="686">
        <f t="shared" si="1"/>
        <v>50</v>
      </c>
      <c r="L265" s="682" t="s">
        <v>168</v>
      </c>
      <c r="M265" s="682">
        <v>0</v>
      </c>
    </row>
    <row r="266" spans="1:13" s="733" customFormat="1" ht="13.5">
      <c r="A266" s="682">
        <v>6</v>
      </c>
      <c r="B266" s="683" t="s">
        <v>612</v>
      </c>
      <c r="C266" s="683">
        <v>7</v>
      </c>
      <c r="D266" s="690">
        <v>8</v>
      </c>
      <c r="E266" s="690">
        <v>8</v>
      </c>
      <c r="F266" s="690">
        <v>1</v>
      </c>
      <c r="G266" s="690">
        <v>5</v>
      </c>
      <c r="H266" s="690">
        <v>2</v>
      </c>
      <c r="I266" s="690">
        <v>0</v>
      </c>
      <c r="J266" s="686">
        <f t="shared" si="0"/>
        <v>12.5</v>
      </c>
      <c r="K266" s="686">
        <f t="shared" si="1"/>
        <v>25</v>
      </c>
      <c r="L266" s="682" t="s">
        <v>826</v>
      </c>
      <c r="M266" s="682">
        <v>0</v>
      </c>
    </row>
    <row r="267" spans="1:13" s="733" customFormat="1" ht="69.75" customHeight="1">
      <c r="A267" s="682">
        <v>7</v>
      </c>
      <c r="B267" s="683" t="s">
        <v>190</v>
      </c>
      <c r="C267" s="683">
        <v>8</v>
      </c>
      <c r="D267" s="691">
        <v>9</v>
      </c>
      <c r="E267" s="691">
        <v>8</v>
      </c>
      <c r="F267" s="691">
        <v>1</v>
      </c>
      <c r="G267" s="691">
        <v>4</v>
      </c>
      <c r="H267" s="691">
        <v>3</v>
      </c>
      <c r="I267" s="691">
        <v>0</v>
      </c>
      <c r="J267" s="686">
        <f t="shared" si="0"/>
        <v>12.5</v>
      </c>
      <c r="K267" s="686">
        <f t="shared" si="1"/>
        <v>37.5</v>
      </c>
      <c r="L267" s="682" t="s">
        <v>168</v>
      </c>
      <c r="M267" s="682">
        <v>0</v>
      </c>
    </row>
    <row r="268" spans="1:13" s="733" customFormat="1" ht="27.75" customHeight="1">
      <c r="A268" s="682">
        <v>8</v>
      </c>
      <c r="B268" s="683" t="s">
        <v>612</v>
      </c>
      <c r="C268" s="683">
        <v>8</v>
      </c>
      <c r="D268" s="690">
        <v>9</v>
      </c>
      <c r="E268" s="690">
        <v>8</v>
      </c>
      <c r="F268" s="690">
        <v>1</v>
      </c>
      <c r="G268" s="690">
        <v>6</v>
      </c>
      <c r="H268" s="690">
        <v>0</v>
      </c>
      <c r="I268" s="690">
        <v>1</v>
      </c>
      <c r="J268" s="686">
        <f t="shared" si="0"/>
        <v>12.5</v>
      </c>
      <c r="K268" s="686">
        <f t="shared" si="1"/>
        <v>12.5</v>
      </c>
      <c r="L268" s="682" t="s">
        <v>826</v>
      </c>
      <c r="M268" s="682">
        <v>0</v>
      </c>
    </row>
    <row r="269" spans="1:13" s="733" customFormat="1" ht="13.5">
      <c r="A269" s="682">
        <v>9</v>
      </c>
      <c r="B269" s="683" t="s">
        <v>190</v>
      </c>
      <c r="C269" s="683">
        <v>9</v>
      </c>
      <c r="D269" s="691">
        <v>9</v>
      </c>
      <c r="E269" s="691">
        <v>9</v>
      </c>
      <c r="F269" s="691">
        <v>0</v>
      </c>
      <c r="G269" s="691">
        <v>6</v>
      </c>
      <c r="H269" s="691">
        <v>3</v>
      </c>
      <c r="I269" s="691">
        <v>0</v>
      </c>
      <c r="J269" s="686">
        <f>F269/E269*100</f>
        <v>0</v>
      </c>
      <c r="K269" s="686">
        <f>(H269+I269)/E269*100</f>
        <v>33.33333333333333</v>
      </c>
      <c r="L269" s="682" t="s">
        <v>168</v>
      </c>
      <c r="M269" s="682">
        <v>0</v>
      </c>
    </row>
    <row r="270" spans="1:13" s="733" customFormat="1" ht="13.5">
      <c r="A270" s="682">
        <v>10</v>
      </c>
      <c r="B270" s="683" t="s">
        <v>612</v>
      </c>
      <c r="C270" s="683">
        <v>9</v>
      </c>
      <c r="D270" s="690">
        <v>9</v>
      </c>
      <c r="E270" s="690">
        <v>9</v>
      </c>
      <c r="F270" s="690">
        <v>1</v>
      </c>
      <c r="G270" s="690">
        <v>7</v>
      </c>
      <c r="H270" s="690">
        <v>1</v>
      </c>
      <c r="I270" s="690">
        <v>0</v>
      </c>
      <c r="J270" s="686">
        <f>F270/E270*100</f>
        <v>11.11111111111111</v>
      </c>
      <c r="K270" s="686">
        <f>(H270+I270)/E270*100</f>
        <v>11.11111111111111</v>
      </c>
      <c r="L270" s="682" t="s">
        <v>885</v>
      </c>
      <c r="M270" s="682">
        <v>0</v>
      </c>
    </row>
    <row r="271" spans="1:13" s="733" customFormat="1" ht="12.75">
      <c r="A271" s="676"/>
      <c r="B271" s="677"/>
      <c r="C271" s="676"/>
      <c r="D271" s="676"/>
      <c r="E271" s="676"/>
      <c r="F271" s="676"/>
      <c r="G271" s="676"/>
      <c r="H271" s="676"/>
      <c r="I271" s="676"/>
      <c r="J271" s="676"/>
      <c r="K271" s="676"/>
      <c r="L271" s="676"/>
      <c r="M271" s="676"/>
    </row>
    <row r="272" spans="1:13" s="733" customFormat="1" ht="13.5">
      <c r="A272" s="692"/>
      <c r="B272" s="679" t="s">
        <v>845</v>
      </c>
      <c r="C272" s="693"/>
      <c r="D272" s="693"/>
      <c r="E272" s="693"/>
      <c r="F272" s="693"/>
      <c r="G272" s="693"/>
      <c r="H272" s="694"/>
      <c r="I272" s="694"/>
      <c r="J272" s="695"/>
      <c r="K272" s="695"/>
      <c r="L272" s="692"/>
      <c r="M272" s="692"/>
    </row>
    <row r="273" spans="1:13" s="733" customFormat="1" ht="13.5">
      <c r="A273" s="692"/>
      <c r="B273" s="696"/>
      <c r="C273" s="696"/>
      <c r="D273" s="697"/>
      <c r="E273" s="698"/>
      <c r="F273" s="698"/>
      <c r="G273" s="698"/>
      <c r="H273" s="698"/>
      <c r="I273" s="698"/>
      <c r="J273" s="695"/>
      <c r="K273" s="695"/>
      <c r="L273" s="692"/>
      <c r="M273" s="692"/>
    </row>
    <row r="274" spans="1:13" s="733" customFormat="1" ht="12.75">
      <c r="A274" s="1031" t="s">
        <v>574</v>
      </c>
      <c r="B274" s="1031" t="s">
        <v>88</v>
      </c>
      <c r="C274" s="1031" t="s">
        <v>584</v>
      </c>
      <c r="D274" s="1031" t="s">
        <v>616</v>
      </c>
      <c r="E274" s="1031" t="s">
        <v>617</v>
      </c>
      <c r="F274" s="1035" t="s">
        <v>163</v>
      </c>
      <c r="G274" s="1036"/>
      <c r="H274" s="1036"/>
      <c r="I274" s="1037"/>
      <c r="J274" s="1043" t="s">
        <v>164</v>
      </c>
      <c r="K274" s="1043" t="s">
        <v>165</v>
      </c>
      <c r="L274" s="1031" t="s">
        <v>162</v>
      </c>
      <c r="M274" s="1031" t="s">
        <v>623</v>
      </c>
    </row>
    <row r="275" spans="1:13" s="733" customFormat="1" ht="12.75" customHeight="1">
      <c r="A275" s="1032"/>
      <c r="B275" s="1032"/>
      <c r="C275" s="1032"/>
      <c r="D275" s="1032"/>
      <c r="E275" s="1032"/>
      <c r="F275" s="699" t="s">
        <v>169</v>
      </c>
      <c r="G275" s="700" t="s">
        <v>170</v>
      </c>
      <c r="H275" s="700" t="s">
        <v>171</v>
      </c>
      <c r="I275" s="700" t="s">
        <v>172</v>
      </c>
      <c r="J275" s="1044"/>
      <c r="K275" s="1044"/>
      <c r="L275" s="1032"/>
      <c r="M275" s="1032"/>
    </row>
    <row r="276" spans="1:13" s="733" customFormat="1" ht="26.25">
      <c r="A276" s="682"/>
      <c r="B276" s="701" t="s">
        <v>841</v>
      </c>
      <c r="C276" s="702">
        <v>9</v>
      </c>
      <c r="D276" s="690">
        <v>9</v>
      </c>
      <c r="E276" s="685">
        <v>9</v>
      </c>
      <c r="F276" s="685">
        <v>2</v>
      </c>
      <c r="G276" s="685">
        <v>5</v>
      </c>
      <c r="H276" s="685">
        <v>2</v>
      </c>
      <c r="I276" s="685">
        <v>0</v>
      </c>
      <c r="J276" s="686">
        <f>F276/E276*100</f>
        <v>22.22222222222222</v>
      </c>
      <c r="K276" s="686">
        <f>(H276+I276)/E276*100</f>
        <v>22.22222222222222</v>
      </c>
      <c r="L276" s="682" t="s">
        <v>839</v>
      </c>
      <c r="M276" s="682">
        <v>2</v>
      </c>
    </row>
    <row r="277" spans="1:13" s="733" customFormat="1" ht="39">
      <c r="A277" s="682"/>
      <c r="B277" s="701" t="s">
        <v>842</v>
      </c>
      <c r="C277" s="702">
        <v>9</v>
      </c>
      <c r="D277" s="690">
        <v>9</v>
      </c>
      <c r="E277" s="685">
        <v>8</v>
      </c>
      <c r="F277" s="685">
        <v>1</v>
      </c>
      <c r="G277" s="685">
        <v>2</v>
      </c>
      <c r="H277" s="685">
        <v>4</v>
      </c>
      <c r="I277" s="685">
        <v>1</v>
      </c>
      <c r="J277" s="686">
        <f aca="true" t="shared" si="2" ref="J277:J285">F277/E277*100</f>
        <v>12.5</v>
      </c>
      <c r="K277" s="686">
        <f aca="true" t="shared" si="3" ref="K277:K285">(H277+I277)/E277*100</f>
        <v>62.5</v>
      </c>
      <c r="L277" s="682" t="s">
        <v>839</v>
      </c>
      <c r="M277" s="682">
        <v>1</v>
      </c>
    </row>
    <row r="278" spans="1:13" s="733" customFormat="1" ht="72" customHeight="1">
      <c r="A278" s="703"/>
      <c r="B278" s="704" t="s">
        <v>846</v>
      </c>
      <c r="C278" s="700">
        <v>9</v>
      </c>
      <c r="D278" s="690">
        <v>9</v>
      </c>
      <c r="E278" s="705">
        <v>8</v>
      </c>
      <c r="F278" s="705">
        <v>2</v>
      </c>
      <c r="G278" s="705">
        <v>4</v>
      </c>
      <c r="H278" s="705">
        <v>2</v>
      </c>
      <c r="I278" s="705">
        <v>0</v>
      </c>
      <c r="J278" s="686">
        <f t="shared" si="2"/>
        <v>25</v>
      </c>
      <c r="K278" s="686">
        <f t="shared" si="3"/>
        <v>25</v>
      </c>
      <c r="L278" s="706" t="s">
        <v>839</v>
      </c>
      <c r="M278" s="706">
        <v>2</v>
      </c>
    </row>
    <row r="279" spans="1:13" s="733" customFormat="1" ht="29.25" customHeight="1">
      <c r="A279" s="703"/>
      <c r="B279" s="704" t="s">
        <v>847</v>
      </c>
      <c r="C279" s="700">
        <v>9</v>
      </c>
      <c r="D279" s="690">
        <v>9</v>
      </c>
      <c r="E279" s="705">
        <v>7</v>
      </c>
      <c r="F279" s="705">
        <v>2</v>
      </c>
      <c r="G279" s="705">
        <v>5</v>
      </c>
      <c r="H279" s="705">
        <v>0</v>
      </c>
      <c r="I279" s="705">
        <v>0</v>
      </c>
      <c r="J279" s="686">
        <f t="shared" si="2"/>
        <v>28.57142857142857</v>
      </c>
      <c r="K279" s="686">
        <f t="shared" si="3"/>
        <v>0</v>
      </c>
      <c r="L279" s="706" t="s">
        <v>839</v>
      </c>
      <c r="M279" s="706">
        <v>2</v>
      </c>
    </row>
    <row r="280" spans="1:13" s="733" customFormat="1" ht="27.75" customHeight="1">
      <c r="A280" s="682"/>
      <c r="B280" s="701" t="s">
        <v>843</v>
      </c>
      <c r="C280" s="702">
        <v>9</v>
      </c>
      <c r="D280" s="707">
        <v>9</v>
      </c>
      <c r="E280" s="707">
        <v>9</v>
      </c>
      <c r="F280" s="707">
        <v>1</v>
      </c>
      <c r="G280" s="707">
        <v>6</v>
      </c>
      <c r="H280" s="707">
        <v>2</v>
      </c>
      <c r="I280" s="707">
        <v>0</v>
      </c>
      <c r="J280" s="686">
        <f t="shared" si="2"/>
        <v>11.11111111111111</v>
      </c>
      <c r="K280" s="686">
        <f t="shared" si="3"/>
        <v>22.22222222222222</v>
      </c>
      <c r="L280" s="682" t="s">
        <v>839</v>
      </c>
      <c r="M280" s="682">
        <v>1</v>
      </c>
    </row>
    <row r="281" spans="1:13" s="733" customFormat="1" ht="28.5" customHeight="1">
      <c r="A281" s="682"/>
      <c r="B281" s="701" t="s">
        <v>844</v>
      </c>
      <c r="C281" s="702">
        <v>9</v>
      </c>
      <c r="D281" s="690">
        <v>9</v>
      </c>
      <c r="E281" s="707">
        <v>9</v>
      </c>
      <c r="F281" s="707">
        <v>1</v>
      </c>
      <c r="G281" s="707">
        <v>3</v>
      </c>
      <c r="H281" s="707">
        <v>2</v>
      </c>
      <c r="I281" s="707">
        <v>3</v>
      </c>
      <c r="J281" s="686">
        <f t="shared" si="2"/>
        <v>11.11111111111111</v>
      </c>
      <c r="K281" s="686">
        <f t="shared" si="3"/>
        <v>55.55555555555556</v>
      </c>
      <c r="L281" s="682" t="s">
        <v>839</v>
      </c>
      <c r="M281" s="682">
        <v>1</v>
      </c>
    </row>
    <row r="282" spans="1:13" s="733" customFormat="1" ht="28.5" customHeight="1">
      <c r="A282" s="682"/>
      <c r="B282" s="701" t="s">
        <v>931</v>
      </c>
      <c r="C282" s="702">
        <v>9</v>
      </c>
      <c r="D282" s="690">
        <v>9</v>
      </c>
      <c r="E282" s="707">
        <v>9</v>
      </c>
      <c r="F282" s="707">
        <v>1</v>
      </c>
      <c r="G282" s="707">
        <v>3</v>
      </c>
      <c r="H282" s="707">
        <v>4</v>
      </c>
      <c r="I282" s="707">
        <v>1</v>
      </c>
      <c r="J282" s="686">
        <f t="shared" si="2"/>
        <v>11.11111111111111</v>
      </c>
      <c r="K282" s="686">
        <f t="shared" si="3"/>
        <v>55.55555555555556</v>
      </c>
      <c r="L282" s="682" t="s">
        <v>839</v>
      </c>
      <c r="M282" s="682">
        <v>1</v>
      </c>
    </row>
    <row r="283" spans="1:13" s="733" customFormat="1" ht="27.75" customHeight="1">
      <c r="A283" s="682"/>
      <c r="B283" s="701" t="s">
        <v>4</v>
      </c>
      <c r="C283" s="702">
        <v>9</v>
      </c>
      <c r="D283" s="690">
        <v>9</v>
      </c>
      <c r="E283" s="707">
        <v>9</v>
      </c>
      <c r="F283" s="707">
        <v>0</v>
      </c>
      <c r="G283" s="707">
        <v>3</v>
      </c>
      <c r="H283" s="707">
        <v>4</v>
      </c>
      <c r="I283" s="707">
        <v>2</v>
      </c>
      <c r="J283" s="686">
        <f t="shared" si="2"/>
        <v>0</v>
      </c>
      <c r="K283" s="686">
        <f t="shared" si="3"/>
        <v>66.66666666666666</v>
      </c>
      <c r="L283" s="682" t="s">
        <v>839</v>
      </c>
      <c r="M283" s="682">
        <v>1</v>
      </c>
    </row>
    <row r="284" spans="1:13" s="733" customFormat="1" ht="27.75" customHeight="1">
      <c r="A284" s="682"/>
      <c r="B284" s="701" t="s">
        <v>929</v>
      </c>
      <c r="C284" s="702">
        <v>9</v>
      </c>
      <c r="D284" s="690">
        <v>9</v>
      </c>
      <c r="E284" s="707">
        <v>9</v>
      </c>
      <c r="F284" s="707">
        <v>1</v>
      </c>
      <c r="G284" s="707">
        <v>4</v>
      </c>
      <c r="H284" s="707">
        <v>3</v>
      </c>
      <c r="I284" s="707">
        <v>1</v>
      </c>
      <c r="J284" s="686">
        <f t="shared" si="2"/>
        <v>11.11111111111111</v>
      </c>
      <c r="K284" s="686">
        <f t="shared" si="3"/>
        <v>44.44444444444444</v>
      </c>
      <c r="L284" s="682" t="s">
        <v>839</v>
      </c>
      <c r="M284" s="682">
        <v>1</v>
      </c>
    </row>
    <row r="285" spans="1:13" s="733" customFormat="1" ht="28.5" customHeight="1">
      <c r="A285" s="682"/>
      <c r="B285" s="701" t="s">
        <v>930</v>
      </c>
      <c r="C285" s="702">
        <v>9</v>
      </c>
      <c r="D285" s="690">
        <v>9</v>
      </c>
      <c r="E285" s="707">
        <v>9</v>
      </c>
      <c r="F285" s="707">
        <v>2</v>
      </c>
      <c r="G285" s="707">
        <v>6</v>
      </c>
      <c r="H285" s="707">
        <v>1</v>
      </c>
      <c r="I285" s="707">
        <v>0</v>
      </c>
      <c r="J285" s="686">
        <f t="shared" si="2"/>
        <v>22.22222222222222</v>
      </c>
      <c r="K285" s="686">
        <f t="shared" si="3"/>
        <v>11.11111111111111</v>
      </c>
      <c r="L285" s="682" t="s">
        <v>839</v>
      </c>
      <c r="M285" s="682">
        <v>2</v>
      </c>
    </row>
    <row r="286" spans="1:13" s="733" customFormat="1" ht="13.5">
      <c r="A286" s="692"/>
      <c r="B286" s="696"/>
      <c r="C286" s="696"/>
      <c r="D286" s="697"/>
      <c r="E286" s="698"/>
      <c r="F286" s="698"/>
      <c r="G286" s="698"/>
      <c r="H286" s="698"/>
      <c r="I286" s="698"/>
      <c r="J286" s="695"/>
      <c r="K286" s="695"/>
      <c r="L286" s="692"/>
      <c r="M286" s="692"/>
    </row>
    <row r="287" spans="1:13" s="733" customFormat="1" ht="12.75">
      <c r="A287" s="678"/>
      <c r="B287" s="679" t="s">
        <v>739</v>
      </c>
      <c r="C287" s="693"/>
      <c r="D287" s="693"/>
      <c r="E287" s="693"/>
      <c r="F287" s="693"/>
      <c r="G287" s="693"/>
      <c r="H287" s="693"/>
      <c r="I287" s="693"/>
      <c r="J287" s="693"/>
      <c r="K287" s="693"/>
      <c r="L287" s="693"/>
      <c r="M287" s="693"/>
    </row>
    <row r="288" spans="1:13" s="733" customFormat="1" ht="12.75">
      <c r="A288" s="708"/>
      <c r="B288" s="708"/>
      <c r="C288" s="708"/>
      <c r="D288" s="708"/>
      <c r="E288" s="708"/>
      <c r="F288" s="708"/>
      <c r="G288" s="708"/>
      <c r="H288" s="708"/>
      <c r="I288" s="708"/>
      <c r="J288" s="708"/>
      <c r="K288" s="708"/>
      <c r="L288" s="708"/>
      <c r="M288" s="708"/>
    </row>
    <row r="289" spans="1:13" s="733" customFormat="1" ht="78" customHeight="1">
      <c r="A289" s="1033" t="s">
        <v>574</v>
      </c>
      <c r="B289" s="1033" t="s">
        <v>88</v>
      </c>
      <c r="C289" s="1033" t="s">
        <v>584</v>
      </c>
      <c r="D289" s="1033" t="s">
        <v>616</v>
      </c>
      <c r="E289" s="1033" t="s">
        <v>617</v>
      </c>
      <c r="F289" s="1040" t="s">
        <v>163</v>
      </c>
      <c r="G289" s="1041"/>
      <c r="H289" s="1041"/>
      <c r="I289" s="1042"/>
      <c r="J289" s="1038" t="s">
        <v>164</v>
      </c>
      <c r="K289" s="1038" t="s">
        <v>165</v>
      </c>
      <c r="L289" s="1033" t="s">
        <v>622</v>
      </c>
      <c r="M289" s="1033" t="s">
        <v>623</v>
      </c>
    </row>
    <row r="290" spans="1:13" s="733" customFormat="1" ht="25.5" customHeight="1">
      <c r="A290" s="1034"/>
      <c r="B290" s="1034"/>
      <c r="C290" s="1034"/>
      <c r="D290" s="1034"/>
      <c r="E290" s="1034"/>
      <c r="F290" s="680" t="s">
        <v>169</v>
      </c>
      <c r="G290" s="681" t="s">
        <v>170</v>
      </c>
      <c r="H290" s="681" t="s">
        <v>171</v>
      </c>
      <c r="I290" s="681" t="s">
        <v>172</v>
      </c>
      <c r="J290" s="1039"/>
      <c r="K290" s="1039"/>
      <c r="L290" s="1034"/>
      <c r="M290" s="1034"/>
    </row>
    <row r="291" spans="1:13" s="733" customFormat="1" ht="13.5">
      <c r="A291" s="709">
        <v>1</v>
      </c>
      <c r="B291" s="684" t="s">
        <v>190</v>
      </c>
      <c r="C291" s="684">
        <v>4</v>
      </c>
      <c r="D291" s="684">
        <v>5</v>
      </c>
      <c r="E291" s="684">
        <v>3</v>
      </c>
      <c r="F291" s="705">
        <v>0</v>
      </c>
      <c r="G291" s="705">
        <v>1</v>
      </c>
      <c r="H291" s="705">
        <v>2</v>
      </c>
      <c r="I291" s="705">
        <v>0</v>
      </c>
      <c r="J291" s="686">
        <f>F291/E291*100</f>
        <v>0</v>
      </c>
      <c r="K291" s="686">
        <f>(H291+I291)/E291*100</f>
        <v>66.66666666666666</v>
      </c>
      <c r="L291" s="709" t="s">
        <v>815</v>
      </c>
      <c r="M291" s="709">
        <v>0</v>
      </c>
    </row>
    <row r="292" spans="1:13" s="733" customFormat="1" ht="13.5">
      <c r="A292" s="709">
        <v>2</v>
      </c>
      <c r="B292" s="684" t="s">
        <v>268</v>
      </c>
      <c r="C292" s="684">
        <v>4</v>
      </c>
      <c r="D292" s="684">
        <v>5</v>
      </c>
      <c r="E292" s="684">
        <v>5</v>
      </c>
      <c r="F292" s="705">
        <v>0</v>
      </c>
      <c r="G292" s="705">
        <v>2</v>
      </c>
      <c r="H292" s="705">
        <v>3</v>
      </c>
      <c r="I292" s="705">
        <v>0</v>
      </c>
      <c r="J292" s="686">
        <f>F292/E292*100</f>
        <v>0</v>
      </c>
      <c r="K292" s="686">
        <f>(H292+I292)/E292*100</f>
        <v>60</v>
      </c>
      <c r="L292" s="709" t="s">
        <v>815</v>
      </c>
      <c r="M292" s="709">
        <v>0</v>
      </c>
    </row>
    <row r="293" spans="1:13" s="733" customFormat="1" ht="13.5">
      <c r="A293" s="709">
        <v>3</v>
      </c>
      <c r="B293" s="687" t="s">
        <v>190</v>
      </c>
      <c r="C293" s="684">
        <v>5</v>
      </c>
      <c r="D293" s="684">
        <v>13</v>
      </c>
      <c r="E293" s="684">
        <v>12</v>
      </c>
      <c r="F293" s="705">
        <v>0</v>
      </c>
      <c r="G293" s="705">
        <v>5</v>
      </c>
      <c r="H293" s="705">
        <v>6</v>
      </c>
      <c r="I293" s="705">
        <v>1</v>
      </c>
      <c r="J293" s="686">
        <f aca="true" t="shared" si="4" ref="J293:J300">F293/E293*100</f>
        <v>0</v>
      </c>
      <c r="K293" s="686">
        <f aca="true" t="shared" si="5" ref="K293:K300">(H293+I293)/E293*100</f>
        <v>58.333333333333336</v>
      </c>
      <c r="L293" s="682" t="s">
        <v>886</v>
      </c>
      <c r="M293" s="709">
        <v>0</v>
      </c>
    </row>
    <row r="294" spans="1:13" s="733" customFormat="1" ht="13.5">
      <c r="A294" s="709">
        <v>4</v>
      </c>
      <c r="B294" s="687" t="s">
        <v>268</v>
      </c>
      <c r="C294" s="684">
        <v>5</v>
      </c>
      <c r="D294" s="684">
        <v>13</v>
      </c>
      <c r="E294" s="684">
        <v>12</v>
      </c>
      <c r="F294" s="705">
        <v>1</v>
      </c>
      <c r="G294" s="705">
        <v>3</v>
      </c>
      <c r="H294" s="705">
        <v>5</v>
      </c>
      <c r="I294" s="705">
        <v>3</v>
      </c>
      <c r="J294" s="686">
        <f t="shared" si="4"/>
        <v>8.333333333333332</v>
      </c>
      <c r="K294" s="686">
        <f t="shared" si="5"/>
        <v>66.66666666666666</v>
      </c>
      <c r="L294" s="709" t="s">
        <v>826</v>
      </c>
      <c r="M294" s="709">
        <v>0</v>
      </c>
    </row>
    <row r="295" spans="1:13" s="733" customFormat="1" ht="13.5">
      <c r="A295" s="709">
        <v>5</v>
      </c>
      <c r="B295" s="684" t="s">
        <v>190</v>
      </c>
      <c r="C295" s="684">
        <v>7</v>
      </c>
      <c r="D295" s="684">
        <v>8</v>
      </c>
      <c r="E295" s="684">
        <v>6</v>
      </c>
      <c r="F295" s="710">
        <v>0</v>
      </c>
      <c r="G295" s="710">
        <v>1</v>
      </c>
      <c r="H295" s="710">
        <v>3</v>
      </c>
      <c r="I295" s="710">
        <v>2</v>
      </c>
      <c r="J295" s="686">
        <f t="shared" si="4"/>
        <v>0</v>
      </c>
      <c r="K295" s="686">
        <f t="shared" si="5"/>
        <v>83.33333333333334</v>
      </c>
      <c r="L295" s="709" t="s">
        <v>168</v>
      </c>
      <c r="M295" s="709">
        <v>0</v>
      </c>
    </row>
    <row r="296" spans="1:13" s="733" customFormat="1" ht="13.5">
      <c r="A296" s="709">
        <v>6</v>
      </c>
      <c r="B296" s="684" t="s">
        <v>268</v>
      </c>
      <c r="C296" s="684">
        <v>7</v>
      </c>
      <c r="D296" s="684">
        <v>8</v>
      </c>
      <c r="E296" s="684">
        <v>8</v>
      </c>
      <c r="F296" s="690">
        <v>0</v>
      </c>
      <c r="G296" s="690">
        <v>5</v>
      </c>
      <c r="H296" s="690">
        <v>2</v>
      </c>
      <c r="I296" s="690">
        <v>1</v>
      </c>
      <c r="J296" s="686">
        <f t="shared" si="4"/>
        <v>0</v>
      </c>
      <c r="K296" s="686">
        <f t="shared" si="5"/>
        <v>37.5</v>
      </c>
      <c r="L296" s="709" t="s">
        <v>826</v>
      </c>
      <c r="M296" s="709">
        <v>0</v>
      </c>
    </row>
    <row r="297" spans="1:13" s="733" customFormat="1" ht="13.5">
      <c r="A297" s="709">
        <v>7</v>
      </c>
      <c r="B297" s="684" t="s">
        <v>741</v>
      </c>
      <c r="C297" s="684">
        <v>8</v>
      </c>
      <c r="D297" s="684">
        <v>8</v>
      </c>
      <c r="E297" s="684">
        <v>8</v>
      </c>
      <c r="F297" s="711">
        <v>0</v>
      </c>
      <c r="G297" s="711">
        <v>3</v>
      </c>
      <c r="H297" s="711">
        <v>5</v>
      </c>
      <c r="I297" s="711">
        <v>0</v>
      </c>
      <c r="J297" s="686">
        <f t="shared" si="4"/>
        <v>0</v>
      </c>
      <c r="K297" s="686">
        <f t="shared" si="5"/>
        <v>62.5</v>
      </c>
      <c r="L297" s="709" t="s">
        <v>168</v>
      </c>
      <c r="M297" s="709">
        <v>0</v>
      </c>
    </row>
    <row r="298" spans="1:13" s="733" customFormat="1" ht="13.5">
      <c r="A298" s="709">
        <v>8</v>
      </c>
      <c r="B298" s="684" t="s">
        <v>268</v>
      </c>
      <c r="C298" s="684">
        <v>8</v>
      </c>
      <c r="D298" s="684">
        <v>8</v>
      </c>
      <c r="E298" s="684">
        <v>8</v>
      </c>
      <c r="F298" s="690">
        <v>0</v>
      </c>
      <c r="G298" s="690">
        <v>5</v>
      </c>
      <c r="H298" s="690">
        <v>0</v>
      </c>
      <c r="I298" s="690">
        <v>3</v>
      </c>
      <c r="J298" s="686">
        <f t="shared" si="4"/>
        <v>0</v>
      </c>
      <c r="K298" s="686">
        <f t="shared" si="5"/>
        <v>37.5</v>
      </c>
      <c r="L298" s="709" t="s">
        <v>826</v>
      </c>
      <c r="M298" s="709">
        <v>0</v>
      </c>
    </row>
    <row r="299" spans="1:13" s="733" customFormat="1" ht="13.5">
      <c r="A299" s="709">
        <v>9</v>
      </c>
      <c r="B299" s="684" t="s">
        <v>741</v>
      </c>
      <c r="C299" s="684">
        <v>9</v>
      </c>
      <c r="D299" s="684">
        <v>9</v>
      </c>
      <c r="E299" s="684">
        <v>9</v>
      </c>
      <c r="F299" s="711">
        <v>0</v>
      </c>
      <c r="G299" s="711">
        <v>4</v>
      </c>
      <c r="H299" s="711">
        <v>5</v>
      </c>
      <c r="I299" s="711">
        <v>0</v>
      </c>
      <c r="J299" s="686">
        <f t="shared" si="4"/>
        <v>0</v>
      </c>
      <c r="K299" s="686">
        <f t="shared" si="5"/>
        <v>55.55555555555556</v>
      </c>
      <c r="L299" s="709" t="s">
        <v>168</v>
      </c>
      <c r="M299" s="709">
        <v>0</v>
      </c>
    </row>
    <row r="300" spans="1:13" s="733" customFormat="1" ht="13.5">
      <c r="A300" s="709">
        <v>10</v>
      </c>
      <c r="B300" s="684" t="s">
        <v>268</v>
      </c>
      <c r="C300" s="684">
        <v>9</v>
      </c>
      <c r="D300" s="684">
        <v>9</v>
      </c>
      <c r="E300" s="684">
        <v>9</v>
      </c>
      <c r="F300" s="705">
        <v>1</v>
      </c>
      <c r="G300" s="705">
        <v>4</v>
      </c>
      <c r="H300" s="705">
        <v>4</v>
      </c>
      <c r="I300" s="705">
        <v>0</v>
      </c>
      <c r="J300" s="686">
        <f t="shared" si="4"/>
        <v>11.11111111111111</v>
      </c>
      <c r="K300" s="686">
        <f t="shared" si="5"/>
        <v>44.44444444444444</v>
      </c>
      <c r="L300" s="682" t="s">
        <v>885</v>
      </c>
      <c r="M300" s="709">
        <v>0</v>
      </c>
    </row>
    <row r="301" spans="1:13" s="733" customFormat="1" ht="12.75">
      <c r="A301" s="708"/>
      <c r="B301" s="708"/>
      <c r="C301" s="708"/>
      <c r="D301" s="708"/>
      <c r="E301" s="708"/>
      <c r="F301" s="708"/>
      <c r="G301" s="708"/>
      <c r="H301" s="708"/>
      <c r="I301" s="708"/>
      <c r="J301" s="708"/>
      <c r="K301" s="708"/>
      <c r="L301" s="708"/>
      <c r="M301" s="708"/>
    </row>
    <row r="302" spans="1:13" s="733" customFormat="1" ht="67.5" customHeight="1">
      <c r="A302" s="678"/>
      <c r="B302" s="679" t="s">
        <v>470</v>
      </c>
      <c r="C302" s="693"/>
      <c r="D302" s="693"/>
      <c r="E302" s="693"/>
      <c r="F302" s="693"/>
      <c r="G302" s="679"/>
      <c r="H302" s="679" t="s">
        <v>469</v>
      </c>
      <c r="I302" s="679"/>
      <c r="J302" s="693"/>
      <c r="K302" s="693"/>
      <c r="L302" s="693"/>
      <c r="M302" s="693"/>
    </row>
    <row r="303" spans="1:13" s="733" customFormat="1" ht="27" customHeight="1">
      <c r="A303" s="693"/>
      <c r="B303" s="693"/>
      <c r="C303" s="693"/>
      <c r="D303" s="693"/>
      <c r="E303" s="693"/>
      <c r="F303" s="693"/>
      <c r="G303" s="693"/>
      <c r="H303" s="693"/>
      <c r="I303" s="693"/>
      <c r="J303" s="693"/>
      <c r="K303" s="693"/>
      <c r="L303" s="693"/>
      <c r="M303" s="693"/>
    </row>
    <row r="304" spans="1:13" s="733" customFormat="1" ht="12.75">
      <c r="A304" s="1033" t="s">
        <v>574</v>
      </c>
      <c r="B304" s="1033" t="s">
        <v>88</v>
      </c>
      <c r="C304" s="1033" t="s">
        <v>584</v>
      </c>
      <c r="D304" s="1033" t="s">
        <v>616</v>
      </c>
      <c r="E304" s="1033" t="s">
        <v>617</v>
      </c>
      <c r="F304" s="1040" t="s">
        <v>163</v>
      </c>
      <c r="G304" s="1041"/>
      <c r="H304" s="1041"/>
      <c r="I304" s="1042"/>
      <c r="J304" s="1038" t="s">
        <v>164</v>
      </c>
      <c r="K304" s="1038" t="s">
        <v>165</v>
      </c>
      <c r="L304" s="1033" t="s">
        <v>622</v>
      </c>
      <c r="M304" s="1033" t="s">
        <v>623</v>
      </c>
    </row>
    <row r="305" spans="1:13" s="733" customFormat="1" ht="12.75">
      <c r="A305" s="1034"/>
      <c r="B305" s="1034"/>
      <c r="C305" s="1034"/>
      <c r="D305" s="1034"/>
      <c r="E305" s="1034"/>
      <c r="F305" s="680" t="s">
        <v>169</v>
      </c>
      <c r="G305" s="681" t="s">
        <v>170</v>
      </c>
      <c r="H305" s="681" t="s">
        <v>171</v>
      </c>
      <c r="I305" s="681" t="s">
        <v>172</v>
      </c>
      <c r="J305" s="1039"/>
      <c r="K305" s="1039"/>
      <c r="L305" s="1034"/>
      <c r="M305" s="1034"/>
    </row>
    <row r="306" spans="1:13" s="733" customFormat="1" ht="13.5">
      <c r="A306" s="709">
        <v>1</v>
      </c>
      <c r="B306" s="687" t="s">
        <v>897</v>
      </c>
      <c r="C306" s="684">
        <v>7</v>
      </c>
      <c r="D306" s="684">
        <v>8</v>
      </c>
      <c r="E306" s="684">
        <v>8</v>
      </c>
      <c r="F306" s="705">
        <v>0</v>
      </c>
      <c r="G306" s="705">
        <v>4</v>
      </c>
      <c r="H306" s="705">
        <v>2</v>
      </c>
      <c r="I306" s="705">
        <v>2</v>
      </c>
      <c r="J306" s="686">
        <f>F306/E306*100</f>
        <v>0</v>
      </c>
      <c r="K306" s="686">
        <f>(H306+I306)/E306*100</f>
        <v>50</v>
      </c>
      <c r="L306" s="703" t="s">
        <v>826</v>
      </c>
      <c r="M306" s="706">
        <v>0</v>
      </c>
    </row>
    <row r="307" spans="1:13" s="733" customFormat="1" ht="13.5">
      <c r="A307" s="706">
        <v>2</v>
      </c>
      <c r="B307" s="687" t="s">
        <v>897</v>
      </c>
      <c r="C307" s="684">
        <v>8</v>
      </c>
      <c r="D307" s="684">
        <v>8</v>
      </c>
      <c r="E307" s="684">
        <v>8</v>
      </c>
      <c r="F307" s="705">
        <v>0</v>
      </c>
      <c r="G307" s="705">
        <v>6</v>
      </c>
      <c r="H307" s="705">
        <v>1</v>
      </c>
      <c r="I307" s="705">
        <v>1</v>
      </c>
      <c r="J307" s="686">
        <f>F307/E307*100</f>
        <v>0</v>
      </c>
      <c r="K307" s="686">
        <f>(H307+I307)/E307*100</f>
        <v>25</v>
      </c>
      <c r="L307" s="703" t="s">
        <v>826</v>
      </c>
      <c r="M307" s="706">
        <v>0</v>
      </c>
    </row>
    <row r="308" spans="1:13" s="733" customFormat="1" ht="12.75">
      <c r="A308" s="708"/>
      <c r="B308" s="708"/>
      <c r="C308" s="708"/>
      <c r="D308" s="708"/>
      <c r="E308" s="708"/>
      <c r="F308" s="708"/>
      <c r="G308" s="708"/>
      <c r="H308" s="708"/>
      <c r="I308" s="708"/>
      <c r="J308" s="708"/>
      <c r="K308" s="708"/>
      <c r="L308" s="708"/>
      <c r="M308" s="708"/>
    </row>
    <row r="309" spans="1:13" s="733" customFormat="1" ht="12.75">
      <c r="A309" s="708"/>
      <c r="B309" s="712"/>
      <c r="C309" s="708"/>
      <c r="D309" s="708"/>
      <c r="E309" s="708"/>
      <c r="F309" s="708"/>
      <c r="G309" s="708"/>
      <c r="H309" s="708"/>
      <c r="I309" s="708"/>
      <c r="J309" s="708"/>
      <c r="K309" s="708"/>
      <c r="L309" s="708"/>
      <c r="M309" s="708"/>
    </row>
    <row r="310" spans="1:13" s="733" customFormat="1" ht="75.75" customHeight="1">
      <c r="A310" s="678"/>
      <c r="B310" s="679" t="s">
        <v>468</v>
      </c>
      <c r="C310" s="693"/>
      <c r="D310" s="693"/>
      <c r="E310" s="693"/>
      <c r="F310" s="693"/>
      <c r="G310" s="679"/>
      <c r="H310" s="679"/>
      <c r="I310" s="679"/>
      <c r="J310" s="693"/>
      <c r="K310" s="693"/>
      <c r="L310" s="693"/>
      <c r="M310" s="693"/>
    </row>
    <row r="311" spans="1:13" s="733" customFormat="1" ht="29.25" customHeight="1">
      <c r="A311" s="693"/>
      <c r="B311" s="693"/>
      <c r="C311" s="693"/>
      <c r="D311" s="693"/>
      <c r="E311" s="693"/>
      <c r="F311" s="693"/>
      <c r="G311" s="693"/>
      <c r="H311" s="693"/>
      <c r="I311" s="693"/>
      <c r="J311" s="693"/>
      <c r="K311" s="693"/>
      <c r="L311" s="693"/>
      <c r="M311" s="693"/>
    </row>
    <row r="312" spans="1:13" s="733" customFormat="1" ht="12.75">
      <c r="A312" s="1033" t="s">
        <v>574</v>
      </c>
      <c r="B312" s="1033" t="s">
        <v>88</v>
      </c>
      <c r="C312" s="1033" t="s">
        <v>584</v>
      </c>
      <c r="D312" s="1033" t="s">
        <v>616</v>
      </c>
      <c r="E312" s="1033" t="s">
        <v>617</v>
      </c>
      <c r="F312" s="1040" t="s">
        <v>163</v>
      </c>
      <c r="G312" s="1041"/>
      <c r="H312" s="1041"/>
      <c r="I312" s="1042"/>
      <c r="J312" s="1038" t="s">
        <v>164</v>
      </c>
      <c r="K312" s="1038" t="s">
        <v>165</v>
      </c>
      <c r="L312" s="1033" t="s">
        <v>622</v>
      </c>
      <c r="M312" s="1033" t="s">
        <v>623</v>
      </c>
    </row>
    <row r="313" spans="1:13" s="733" customFormat="1" ht="12.75">
      <c r="A313" s="1034"/>
      <c r="B313" s="1034"/>
      <c r="C313" s="1034"/>
      <c r="D313" s="1034"/>
      <c r="E313" s="1034"/>
      <c r="F313" s="680" t="s">
        <v>169</v>
      </c>
      <c r="G313" s="681" t="s">
        <v>170</v>
      </c>
      <c r="H313" s="681" t="s">
        <v>171</v>
      </c>
      <c r="I313" s="681" t="s">
        <v>172</v>
      </c>
      <c r="J313" s="1039"/>
      <c r="K313" s="1039"/>
      <c r="L313" s="1034"/>
      <c r="M313" s="1034"/>
    </row>
    <row r="314" spans="1:13" s="733" customFormat="1" ht="13.5">
      <c r="A314" s="703">
        <v>1</v>
      </c>
      <c r="B314" s="713" t="s">
        <v>190</v>
      </c>
      <c r="C314" s="713">
        <v>9</v>
      </c>
      <c r="D314" s="713">
        <v>9</v>
      </c>
      <c r="E314" s="705">
        <v>9</v>
      </c>
      <c r="F314" s="705">
        <v>0</v>
      </c>
      <c r="G314" s="705">
        <v>3</v>
      </c>
      <c r="H314" s="705">
        <v>6</v>
      </c>
      <c r="I314" s="705">
        <v>0</v>
      </c>
      <c r="J314" s="686">
        <f>F314/E314*100</f>
        <v>0</v>
      </c>
      <c r="K314" s="686">
        <f>(H314+I314)/E314*100</f>
        <v>66.66666666666666</v>
      </c>
      <c r="L314" s="706" t="s">
        <v>168</v>
      </c>
      <c r="M314" s="706">
        <v>0</v>
      </c>
    </row>
    <row r="315" spans="1:13" s="733" customFormat="1" ht="13.5">
      <c r="A315" s="706">
        <v>2</v>
      </c>
      <c r="B315" s="714" t="s">
        <v>612</v>
      </c>
      <c r="C315" s="714">
        <v>9</v>
      </c>
      <c r="D315" s="714">
        <v>9</v>
      </c>
      <c r="E315" s="705">
        <v>9</v>
      </c>
      <c r="F315" s="705">
        <v>0</v>
      </c>
      <c r="G315" s="705">
        <v>8</v>
      </c>
      <c r="H315" s="705">
        <v>1</v>
      </c>
      <c r="I315" s="705">
        <v>0</v>
      </c>
      <c r="J315" s="686">
        <f>F315/E315*100</f>
        <v>0</v>
      </c>
      <c r="K315" s="686">
        <f>(H315+I315)/E315*100</f>
        <v>11.11111111111111</v>
      </c>
      <c r="L315" s="682" t="s">
        <v>885</v>
      </c>
      <c r="M315" s="706">
        <v>1</v>
      </c>
    </row>
    <row r="316" spans="1:13" s="733" customFormat="1" ht="13.5">
      <c r="A316" s="703">
        <v>3</v>
      </c>
      <c r="B316" s="713" t="s">
        <v>25</v>
      </c>
      <c r="C316" s="684">
        <v>9</v>
      </c>
      <c r="D316" s="684">
        <v>9</v>
      </c>
      <c r="E316" s="684">
        <v>9</v>
      </c>
      <c r="F316" s="705">
        <v>0</v>
      </c>
      <c r="G316" s="705">
        <v>8</v>
      </c>
      <c r="H316" s="705">
        <v>1</v>
      </c>
      <c r="I316" s="705">
        <v>0</v>
      </c>
      <c r="J316" s="686">
        <f>F316/E316*100</f>
        <v>0</v>
      </c>
      <c r="K316" s="686">
        <f>(H316+I316)/E316*100</f>
        <v>11.11111111111111</v>
      </c>
      <c r="L316" s="715" t="s">
        <v>86</v>
      </c>
      <c r="M316" s="706">
        <v>0</v>
      </c>
    </row>
    <row r="317" spans="1:13" s="733" customFormat="1" ht="13.5">
      <c r="A317" s="706">
        <v>4</v>
      </c>
      <c r="B317" s="714" t="s">
        <v>655</v>
      </c>
      <c r="C317" s="684">
        <v>9</v>
      </c>
      <c r="D317" s="684">
        <v>9</v>
      </c>
      <c r="E317" s="684">
        <v>8</v>
      </c>
      <c r="F317" s="705">
        <v>0</v>
      </c>
      <c r="G317" s="705">
        <v>2</v>
      </c>
      <c r="H317" s="705">
        <v>5</v>
      </c>
      <c r="I317" s="705">
        <v>1</v>
      </c>
      <c r="J317" s="686">
        <f>F317/E317*100</f>
        <v>0</v>
      </c>
      <c r="K317" s="686">
        <f>(H317+I317)/E317*100</f>
        <v>75</v>
      </c>
      <c r="L317" s="715" t="s">
        <v>809</v>
      </c>
      <c r="M317" s="706">
        <v>0</v>
      </c>
    </row>
    <row r="318" spans="1:13" s="733" customFormat="1" ht="13.5">
      <c r="A318" s="706">
        <v>6</v>
      </c>
      <c r="B318" s="714" t="s">
        <v>657</v>
      </c>
      <c r="C318" s="684">
        <v>9</v>
      </c>
      <c r="D318" s="684">
        <v>9</v>
      </c>
      <c r="E318" s="684">
        <v>1</v>
      </c>
      <c r="F318" s="705">
        <v>0</v>
      </c>
      <c r="G318" s="705">
        <v>1</v>
      </c>
      <c r="H318" s="705">
        <v>0</v>
      </c>
      <c r="I318" s="705">
        <v>0</v>
      </c>
      <c r="J318" s="686">
        <f>F318/E318*100</f>
        <v>0</v>
      </c>
      <c r="K318" s="686">
        <f>(H318+I318)/E318*100</f>
        <v>0</v>
      </c>
      <c r="L318" s="715" t="s">
        <v>86</v>
      </c>
      <c r="M318" s="706">
        <v>0</v>
      </c>
    </row>
    <row r="319" spans="1:13" s="733" customFormat="1" ht="70.5" customHeight="1">
      <c r="A319" s="708"/>
      <c r="B319" s="712"/>
      <c r="C319" s="708"/>
      <c r="D319" s="708"/>
      <c r="E319" s="708"/>
      <c r="F319" s="708"/>
      <c r="G319" s="708"/>
      <c r="H319" s="708"/>
      <c r="I319" s="708"/>
      <c r="J319" s="708"/>
      <c r="K319" s="708"/>
      <c r="L319" s="708"/>
      <c r="M319" s="708"/>
    </row>
    <row r="320" spans="1:13" s="733" customFormat="1" ht="27.75" customHeight="1">
      <c r="A320" s="708"/>
      <c r="B320" s="679" t="s">
        <v>828</v>
      </c>
      <c r="C320" s="708"/>
      <c r="D320" s="708"/>
      <c r="E320" s="708"/>
      <c r="F320" s="708"/>
      <c r="G320" s="708"/>
      <c r="H320" s="708"/>
      <c r="I320" s="708"/>
      <c r="J320" s="708"/>
      <c r="K320" s="708"/>
      <c r="L320" s="708"/>
      <c r="M320" s="708"/>
    </row>
    <row r="321" spans="1:13" s="733" customFormat="1" ht="12.75">
      <c r="A321" s="708"/>
      <c r="B321" s="712"/>
      <c r="C321" s="708"/>
      <c r="D321" s="708"/>
      <c r="E321" s="708"/>
      <c r="F321" s="708"/>
      <c r="G321" s="708"/>
      <c r="H321" s="708"/>
      <c r="I321" s="708"/>
      <c r="J321" s="708"/>
      <c r="K321" s="708"/>
      <c r="L321" s="708"/>
      <c r="M321" s="708"/>
    </row>
    <row r="322" spans="1:13" s="733" customFormat="1" ht="12.75">
      <c r="A322" s="1031" t="s">
        <v>574</v>
      </c>
      <c r="B322" s="1031" t="s">
        <v>88</v>
      </c>
      <c r="C322" s="1031" t="s">
        <v>584</v>
      </c>
      <c r="D322" s="1031" t="s">
        <v>616</v>
      </c>
      <c r="E322" s="1031" t="s">
        <v>617</v>
      </c>
      <c r="F322" s="1035" t="s">
        <v>163</v>
      </c>
      <c r="G322" s="1036"/>
      <c r="H322" s="1036"/>
      <c r="I322" s="1037"/>
      <c r="J322" s="1043" t="s">
        <v>164</v>
      </c>
      <c r="K322" s="1043" t="s">
        <v>165</v>
      </c>
      <c r="L322" s="1031" t="s">
        <v>622</v>
      </c>
      <c r="M322" s="1031" t="s">
        <v>623</v>
      </c>
    </row>
    <row r="323" spans="1:13" s="733" customFormat="1" ht="12.75">
      <c r="A323" s="1032"/>
      <c r="B323" s="1032"/>
      <c r="C323" s="1032"/>
      <c r="D323" s="1032"/>
      <c r="E323" s="1032"/>
      <c r="F323" s="699" t="s">
        <v>169</v>
      </c>
      <c r="G323" s="700" t="s">
        <v>170</v>
      </c>
      <c r="H323" s="700" t="s">
        <v>171</v>
      </c>
      <c r="I323" s="700" t="s">
        <v>172</v>
      </c>
      <c r="J323" s="1044"/>
      <c r="K323" s="1044"/>
      <c r="L323" s="1032"/>
      <c r="M323" s="1032"/>
    </row>
    <row r="324" spans="1:13" s="733" customFormat="1" ht="13.5">
      <c r="A324" s="703">
        <v>1</v>
      </c>
      <c r="B324" s="713" t="s">
        <v>190</v>
      </c>
      <c r="C324" s="713">
        <v>4</v>
      </c>
      <c r="D324" s="713">
        <v>5</v>
      </c>
      <c r="E324" s="713">
        <v>5</v>
      </c>
      <c r="F324" s="716">
        <v>0</v>
      </c>
      <c r="G324" s="716">
        <v>0</v>
      </c>
      <c r="H324" s="716">
        <v>4</v>
      </c>
      <c r="I324" s="716">
        <v>1</v>
      </c>
      <c r="J324" s="717">
        <f aca="true" t="shared" si="6" ref="J324:J344">F324/E324*100</f>
        <v>0</v>
      </c>
      <c r="K324" s="717">
        <f aca="true" t="shared" si="7" ref="K324:K344">(H324+I324)/E324*100</f>
        <v>100</v>
      </c>
      <c r="L324" s="706" t="s">
        <v>815</v>
      </c>
      <c r="M324" s="706">
        <v>0</v>
      </c>
    </row>
    <row r="325" spans="1:13" s="733" customFormat="1" ht="13.5">
      <c r="A325" s="703">
        <v>2</v>
      </c>
      <c r="B325" s="713" t="s">
        <v>612</v>
      </c>
      <c r="C325" s="713">
        <v>4</v>
      </c>
      <c r="D325" s="713">
        <v>5</v>
      </c>
      <c r="E325" s="714">
        <v>5</v>
      </c>
      <c r="F325" s="716">
        <v>0</v>
      </c>
      <c r="G325" s="716">
        <v>1</v>
      </c>
      <c r="H325" s="716">
        <v>3</v>
      </c>
      <c r="I325" s="716">
        <v>1</v>
      </c>
      <c r="J325" s="717">
        <f t="shared" si="6"/>
        <v>0</v>
      </c>
      <c r="K325" s="717">
        <f t="shared" si="7"/>
        <v>80</v>
      </c>
      <c r="L325" s="706" t="s">
        <v>815</v>
      </c>
      <c r="M325" s="706">
        <v>0</v>
      </c>
    </row>
    <row r="326" spans="1:13" s="733" customFormat="1" ht="18" customHeight="1">
      <c r="A326" s="703">
        <v>3</v>
      </c>
      <c r="B326" s="713" t="s">
        <v>829</v>
      </c>
      <c r="C326" s="713">
        <v>4</v>
      </c>
      <c r="D326" s="713">
        <v>5</v>
      </c>
      <c r="E326" s="714">
        <v>5</v>
      </c>
      <c r="F326" s="716">
        <v>0</v>
      </c>
      <c r="G326" s="716">
        <v>0</v>
      </c>
      <c r="H326" s="716">
        <v>4</v>
      </c>
      <c r="I326" s="716">
        <v>1</v>
      </c>
      <c r="J326" s="717">
        <f t="shared" si="6"/>
        <v>0</v>
      </c>
      <c r="K326" s="717">
        <f t="shared" si="7"/>
        <v>100</v>
      </c>
      <c r="L326" s="706" t="s">
        <v>815</v>
      </c>
      <c r="M326" s="706">
        <v>0</v>
      </c>
    </row>
    <row r="327" spans="1:13" s="733" customFormat="1" ht="16.5" customHeight="1">
      <c r="A327" s="703">
        <v>4</v>
      </c>
      <c r="B327" s="713" t="s">
        <v>190</v>
      </c>
      <c r="C327" s="713">
        <v>5</v>
      </c>
      <c r="D327" s="713">
        <v>12</v>
      </c>
      <c r="E327" s="713">
        <v>10</v>
      </c>
      <c r="F327" s="716">
        <v>0</v>
      </c>
      <c r="G327" s="716">
        <v>2</v>
      </c>
      <c r="H327" s="716">
        <v>6</v>
      </c>
      <c r="I327" s="716">
        <v>2</v>
      </c>
      <c r="J327" s="717">
        <f t="shared" si="6"/>
        <v>0</v>
      </c>
      <c r="K327" s="717">
        <f t="shared" si="7"/>
        <v>80</v>
      </c>
      <c r="L327" s="715" t="s">
        <v>503</v>
      </c>
      <c r="M327" s="706">
        <v>0</v>
      </c>
    </row>
    <row r="328" spans="1:13" s="733" customFormat="1" ht="13.5">
      <c r="A328" s="703">
        <v>5</v>
      </c>
      <c r="B328" s="713" t="s">
        <v>612</v>
      </c>
      <c r="C328" s="713">
        <v>5</v>
      </c>
      <c r="D328" s="713">
        <v>12</v>
      </c>
      <c r="E328" s="714">
        <v>11</v>
      </c>
      <c r="F328" s="716">
        <v>1</v>
      </c>
      <c r="G328" s="716">
        <v>2</v>
      </c>
      <c r="H328" s="716">
        <v>6</v>
      </c>
      <c r="I328" s="716">
        <v>2</v>
      </c>
      <c r="J328" s="717">
        <f t="shared" si="6"/>
        <v>9.090909090909092</v>
      </c>
      <c r="K328" s="717">
        <f t="shared" si="7"/>
        <v>72.72727272727273</v>
      </c>
      <c r="L328" s="706" t="s">
        <v>826</v>
      </c>
      <c r="M328" s="706">
        <v>1</v>
      </c>
    </row>
    <row r="329" spans="1:13" s="733" customFormat="1" ht="13.5">
      <c r="A329" s="703">
        <v>6</v>
      </c>
      <c r="B329" s="713" t="s">
        <v>23</v>
      </c>
      <c r="C329" s="713">
        <v>5</v>
      </c>
      <c r="D329" s="713">
        <v>12</v>
      </c>
      <c r="E329" s="714">
        <v>11</v>
      </c>
      <c r="F329" s="716">
        <v>0</v>
      </c>
      <c r="G329" s="716">
        <v>5</v>
      </c>
      <c r="H329" s="716">
        <v>4</v>
      </c>
      <c r="I329" s="716">
        <v>2</v>
      </c>
      <c r="J329" s="717">
        <f t="shared" si="6"/>
        <v>0</v>
      </c>
      <c r="K329" s="717">
        <f t="shared" si="7"/>
        <v>54.54545454545454</v>
      </c>
      <c r="L329" s="715" t="s">
        <v>809</v>
      </c>
      <c r="M329" s="706">
        <v>0</v>
      </c>
    </row>
    <row r="330" spans="1:13" s="733" customFormat="1" ht="13.5">
      <c r="A330" s="703">
        <v>7</v>
      </c>
      <c r="B330" s="713" t="s">
        <v>25</v>
      </c>
      <c r="C330" s="713">
        <v>5</v>
      </c>
      <c r="D330" s="713">
        <v>12</v>
      </c>
      <c r="E330" s="714">
        <v>11</v>
      </c>
      <c r="F330" s="716">
        <v>0</v>
      </c>
      <c r="G330" s="716">
        <v>3</v>
      </c>
      <c r="H330" s="716">
        <v>5</v>
      </c>
      <c r="I330" s="716">
        <v>3</v>
      </c>
      <c r="J330" s="717">
        <f t="shared" si="6"/>
        <v>0</v>
      </c>
      <c r="K330" s="717">
        <f t="shared" si="7"/>
        <v>72.72727272727273</v>
      </c>
      <c r="L330" s="715" t="s">
        <v>86</v>
      </c>
      <c r="M330" s="706">
        <v>0</v>
      </c>
    </row>
    <row r="331" spans="1:13" s="733" customFormat="1" ht="13.5">
      <c r="A331" s="703">
        <v>8</v>
      </c>
      <c r="B331" s="713" t="s">
        <v>190</v>
      </c>
      <c r="C331" s="713">
        <v>6</v>
      </c>
      <c r="D331" s="713">
        <v>10</v>
      </c>
      <c r="E331" s="713">
        <v>10</v>
      </c>
      <c r="F331" s="716">
        <v>1</v>
      </c>
      <c r="G331" s="716">
        <v>2</v>
      </c>
      <c r="H331" s="716">
        <v>4</v>
      </c>
      <c r="I331" s="716">
        <v>3</v>
      </c>
      <c r="J331" s="717">
        <f t="shared" si="6"/>
        <v>10</v>
      </c>
      <c r="K331" s="717">
        <f t="shared" si="7"/>
        <v>70</v>
      </c>
      <c r="L331" s="715" t="s">
        <v>503</v>
      </c>
      <c r="M331" s="706">
        <v>1</v>
      </c>
    </row>
    <row r="332" spans="1:13" s="733" customFormat="1" ht="13.5">
      <c r="A332" s="703">
        <v>9</v>
      </c>
      <c r="B332" s="713" t="s">
        <v>612</v>
      </c>
      <c r="C332" s="713">
        <v>6</v>
      </c>
      <c r="D332" s="713">
        <v>10</v>
      </c>
      <c r="E332" s="714">
        <v>10</v>
      </c>
      <c r="F332" s="716">
        <v>1</v>
      </c>
      <c r="G332" s="716">
        <v>2</v>
      </c>
      <c r="H332" s="716">
        <v>7</v>
      </c>
      <c r="I332" s="716">
        <v>0</v>
      </c>
      <c r="J332" s="717">
        <f t="shared" si="6"/>
        <v>10</v>
      </c>
      <c r="K332" s="717">
        <f t="shared" si="7"/>
        <v>70</v>
      </c>
      <c r="L332" s="706" t="s">
        <v>826</v>
      </c>
      <c r="M332" s="706">
        <v>1</v>
      </c>
    </row>
    <row r="333" spans="1:13" s="733" customFormat="1" ht="13.5">
      <c r="A333" s="703">
        <v>10</v>
      </c>
      <c r="B333" s="713" t="s">
        <v>23</v>
      </c>
      <c r="C333" s="713">
        <v>6</v>
      </c>
      <c r="D333" s="713">
        <v>10</v>
      </c>
      <c r="E333" s="713">
        <v>10</v>
      </c>
      <c r="F333" s="716">
        <v>0</v>
      </c>
      <c r="G333" s="716">
        <v>1</v>
      </c>
      <c r="H333" s="716">
        <v>5</v>
      </c>
      <c r="I333" s="716">
        <v>4</v>
      </c>
      <c r="J333" s="717">
        <f t="shared" si="6"/>
        <v>0</v>
      </c>
      <c r="K333" s="717">
        <f t="shared" si="7"/>
        <v>90</v>
      </c>
      <c r="L333" s="715" t="s">
        <v>809</v>
      </c>
      <c r="M333" s="706">
        <v>0</v>
      </c>
    </row>
    <row r="334" spans="1:13" s="733" customFormat="1" ht="13.5">
      <c r="A334" s="703">
        <v>11</v>
      </c>
      <c r="B334" s="713" t="s">
        <v>655</v>
      </c>
      <c r="C334" s="713">
        <v>6</v>
      </c>
      <c r="D334" s="713">
        <v>10</v>
      </c>
      <c r="E334" s="713">
        <v>10</v>
      </c>
      <c r="F334" s="716">
        <v>0</v>
      </c>
      <c r="G334" s="716">
        <v>2</v>
      </c>
      <c r="H334" s="716">
        <v>5</v>
      </c>
      <c r="I334" s="716">
        <v>3</v>
      </c>
      <c r="J334" s="717">
        <f t="shared" si="6"/>
        <v>0</v>
      </c>
      <c r="K334" s="717">
        <f t="shared" si="7"/>
        <v>80</v>
      </c>
      <c r="L334" s="715" t="s">
        <v>809</v>
      </c>
      <c r="M334" s="706">
        <v>0</v>
      </c>
    </row>
    <row r="335" spans="1:13" s="733" customFormat="1" ht="13.5">
      <c r="A335" s="703">
        <v>12</v>
      </c>
      <c r="B335" s="713" t="s">
        <v>25</v>
      </c>
      <c r="C335" s="713">
        <v>6</v>
      </c>
      <c r="D335" s="713">
        <v>10</v>
      </c>
      <c r="E335" s="713">
        <v>10</v>
      </c>
      <c r="F335" s="716">
        <v>0</v>
      </c>
      <c r="G335" s="716">
        <v>4</v>
      </c>
      <c r="H335" s="716">
        <v>4</v>
      </c>
      <c r="I335" s="716">
        <v>2</v>
      </c>
      <c r="J335" s="717">
        <f t="shared" si="6"/>
        <v>0</v>
      </c>
      <c r="K335" s="717">
        <f t="shared" si="7"/>
        <v>60</v>
      </c>
      <c r="L335" s="715" t="s">
        <v>86</v>
      </c>
      <c r="M335" s="706">
        <v>0</v>
      </c>
    </row>
    <row r="336" spans="1:13" s="733" customFormat="1" ht="13.5">
      <c r="A336" s="703">
        <v>13</v>
      </c>
      <c r="B336" s="713" t="s">
        <v>27</v>
      </c>
      <c r="C336" s="713">
        <v>6</v>
      </c>
      <c r="D336" s="713">
        <v>10</v>
      </c>
      <c r="E336" s="714">
        <v>10</v>
      </c>
      <c r="F336" s="716">
        <v>0</v>
      </c>
      <c r="G336" s="716">
        <v>4</v>
      </c>
      <c r="H336" s="716">
        <v>5</v>
      </c>
      <c r="I336" s="716">
        <v>1</v>
      </c>
      <c r="J336" s="717">
        <f t="shared" si="6"/>
        <v>0</v>
      </c>
      <c r="K336" s="717">
        <f t="shared" si="7"/>
        <v>60</v>
      </c>
      <c r="L336" s="715" t="s">
        <v>86</v>
      </c>
      <c r="M336" s="706">
        <v>0</v>
      </c>
    </row>
    <row r="337" spans="1:13" s="733" customFormat="1" ht="13.5">
      <c r="A337" s="718">
        <v>14</v>
      </c>
      <c r="B337" s="687" t="s">
        <v>466</v>
      </c>
      <c r="C337" s="713">
        <v>7</v>
      </c>
      <c r="D337" s="713">
        <v>8</v>
      </c>
      <c r="E337" s="714">
        <v>4</v>
      </c>
      <c r="F337" s="719">
        <v>0</v>
      </c>
      <c r="G337" s="719">
        <v>2</v>
      </c>
      <c r="H337" s="719">
        <v>1</v>
      </c>
      <c r="I337" s="719">
        <v>1</v>
      </c>
      <c r="J337" s="717">
        <f t="shared" si="6"/>
        <v>0</v>
      </c>
      <c r="K337" s="717">
        <f t="shared" si="7"/>
        <v>50</v>
      </c>
      <c r="L337" s="715" t="s">
        <v>839</v>
      </c>
      <c r="M337" s="706">
        <v>0</v>
      </c>
    </row>
    <row r="338" spans="1:13" s="733" customFormat="1" ht="27" customHeight="1">
      <c r="A338" s="718">
        <v>15</v>
      </c>
      <c r="B338" s="687" t="s">
        <v>655</v>
      </c>
      <c r="C338" s="713">
        <v>7</v>
      </c>
      <c r="D338" s="713">
        <v>8</v>
      </c>
      <c r="E338" s="714">
        <v>8</v>
      </c>
      <c r="F338" s="719">
        <v>0</v>
      </c>
      <c r="G338" s="719">
        <v>5</v>
      </c>
      <c r="H338" s="719">
        <v>3</v>
      </c>
      <c r="I338" s="719">
        <v>0</v>
      </c>
      <c r="J338" s="717">
        <f t="shared" si="6"/>
        <v>0</v>
      </c>
      <c r="K338" s="717">
        <f t="shared" si="7"/>
        <v>37.5</v>
      </c>
      <c r="L338" s="715" t="s">
        <v>809</v>
      </c>
      <c r="M338" s="706">
        <v>0</v>
      </c>
    </row>
    <row r="339" spans="1:13" s="733" customFormat="1" ht="27" customHeight="1">
      <c r="A339" s="718">
        <v>16</v>
      </c>
      <c r="B339" s="687" t="s">
        <v>467</v>
      </c>
      <c r="C339" s="713">
        <v>7</v>
      </c>
      <c r="D339" s="713">
        <v>8</v>
      </c>
      <c r="E339" s="714">
        <v>8</v>
      </c>
      <c r="F339" s="719">
        <v>0</v>
      </c>
      <c r="G339" s="719">
        <v>4</v>
      </c>
      <c r="H339" s="719">
        <v>4</v>
      </c>
      <c r="I339" s="719">
        <v>0</v>
      </c>
      <c r="J339" s="717">
        <f t="shared" si="6"/>
        <v>0</v>
      </c>
      <c r="K339" s="717">
        <f t="shared" si="7"/>
        <v>50</v>
      </c>
      <c r="L339" s="706" t="s">
        <v>168</v>
      </c>
      <c r="M339" s="706">
        <v>0</v>
      </c>
    </row>
    <row r="340" spans="1:13" s="733" customFormat="1" ht="13.5">
      <c r="A340" s="718">
        <v>17</v>
      </c>
      <c r="B340" s="687" t="s">
        <v>25</v>
      </c>
      <c r="C340" s="713">
        <v>7</v>
      </c>
      <c r="D340" s="713">
        <v>8</v>
      </c>
      <c r="E340" s="714">
        <v>8</v>
      </c>
      <c r="F340" s="719">
        <v>0</v>
      </c>
      <c r="G340" s="719">
        <v>2</v>
      </c>
      <c r="H340" s="719">
        <v>4</v>
      </c>
      <c r="I340" s="719">
        <v>2</v>
      </c>
      <c r="J340" s="717">
        <f t="shared" si="6"/>
        <v>0</v>
      </c>
      <c r="K340" s="717">
        <f t="shared" si="7"/>
        <v>75</v>
      </c>
      <c r="L340" s="715" t="s">
        <v>86</v>
      </c>
      <c r="M340" s="706">
        <v>0</v>
      </c>
    </row>
    <row r="341" spans="1:13" s="733" customFormat="1" ht="13.5">
      <c r="A341" s="718">
        <v>18</v>
      </c>
      <c r="B341" s="687" t="s">
        <v>27</v>
      </c>
      <c r="C341" s="713">
        <v>7</v>
      </c>
      <c r="D341" s="713">
        <v>8</v>
      </c>
      <c r="E341" s="714">
        <v>7</v>
      </c>
      <c r="F341" s="719">
        <v>0</v>
      </c>
      <c r="G341" s="719">
        <v>4</v>
      </c>
      <c r="H341" s="719">
        <v>2</v>
      </c>
      <c r="I341" s="719">
        <v>0</v>
      </c>
      <c r="J341" s="717">
        <f t="shared" si="6"/>
        <v>0</v>
      </c>
      <c r="K341" s="717">
        <f t="shared" si="7"/>
        <v>28.57142857142857</v>
      </c>
      <c r="L341" s="715" t="s">
        <v>86</v>
      </c>
      <c r="M341" s="706">
        <v>0</v>
      </c>
    </row>
    <row r="342" spans="1:13" s="733" customFormat="1" ht="13.5">
      <c r="A342" s="718">
        <v>19</v>
      </c>
      <c r="B342" s="687" t="s">
        <v>20</v>
      </c>
      <c r="C342" s="713">
        <v>7</v>
      </c>
      <c r="D342" s="713">
        <v>8</v>
      </c>
      <c r="E342" s="714">
        <v>8</v>
      </c>
      <c r="F342" s="719">
        <v>0</v>
      </c>
      <c r="G342" s="719">
        <v>4</v>
      </c>
      <c r="H342" s="719">
        <v>3</v>
      </c>
      <c r="I342" s="719">
        <v>1</v>
      </c>
      <c r="J342" s="717">
        <f t="shared" si="6"/>
        <v>0</v>
      </c>
      <c r="K342" s="717">
        <f t="shared" si="7"/>
        <v>50</v>
      </c>
      <c r="L342" s="706" t="s">
        <v>826</v>
      </c>
      <c r="M342" s="706">
        <v>0</v>
      </c>
    </row>
    <row r="343" spans="1:13" s="733" customFormat="1" ht="13.5">
      <c r="A343" s="718">
        <v>20</v>
      </c>
      <c r="B343" s="687" t="s">
        <v>656</v>
      </c>
      <c r="C343" s="713">
        <v>7</v>
      </c>
      <c r="D343" s="713">
        <v>8</v>
      </c>
      <c r="E343" s="714">
        <v>8</v>
      </c>
      <c r="F343" s="719">
        <v>0</v>
      </c>
      <c r="G343" s="719">
        <v>4</v>
      </c>
      <c r="H343" s="719">
        <v>3</v>
      </c>
      <c r="I343" s="719">
        <v>1</v>
      </c>
      <c r="J343" s="717">
        <f t="shared" si="6"/>
        <v>0</v>
      </c>
      <c r="K343" s="717">
        <f t="shared" si="7"/>
        <v>50</v>
      </c>
      <c r="L343" s="706" t="s">
        <v>826</v>
      </c>
      <c r="M343" s="706">
        <v>0</v>
      </c>
    </row>
    <row r="344" spans="1:13" s="733" customFormat="1" ht="13.5">
      <c r="A344" s="718">
        <v>21</v>
      </c>
      <c r="B344" s="687" t="s">
        <v>23</v>
      </c>
      <c r="C344" s="713">
        <v>7</v>
      </c>
      <c r="D344" s="713">
        <v>8</v>
      </c>
      <c r="E344" s="714">
        <v>8</v>
      </c>
      <c r="F344" s="719">
        <v>0</v>
      </c>
      <c r="G344" s="719">
        <v>4</v>
      </c>
      <c r="H344" s="719">
        <v>3</v>
      </c>
      <c r="I344" s="719">
        <v>1</v>
      </c>
      <c r="J344" s="717">
        <f t="shared" si="6"/>
        <v>0</v>
      </c>
      <c r="K344" s="717">
        <f t="shared" si="7"/>
        <v>50</v>
      </c>
      <c r="L344" s="715" t="s">
        <v>809</v>
      </c>
      <c r="M344" s="706">
        <v>0</v>
      </c>
    </row>
    <row r="345" spans="1:13" s="733" customFormat="1" ht="12.75">
      <c r="A345" s="678"/>
      <c r="B345" s="679" t="s">
        <v>271</v>
      </c>
      <c r="C345" s="693"/>
      <c r="D345" s="693"/>
      <c r="E345" s="693"/>
      <c r="F345" s="693"/>
      <c r="G345" s="693"/>
      <c r="H345" s="693"/>
      <c r="I345" s="693"/>
      <c r="J345" s="693"/>
      <c r="K345" s="693"/>
      <c r="L345" s="693"/>
      <c r="M345" s="693"/>
    </row>
    <row r="346" spans="1:13" s="733" customFormat="1" ht="12.75">
      <c r="A346" s="708"/>
      <c r="B346" s="708"/>
      <c r="C346" s="708"/>
      <c r="D346" s="708"/>
      <c r="E346" s="708"/>
      <c r="F346" s="708"/>
      <c r="G346" s="708"/>
      <c r="H346" s="708"/>
      <c r="I346" s="708"/>
      <c r="J346" s="708"/>
      <c r="K346" s="708"/>
      <c r="L346" s="708"/>
      <c r="M346" s="708"/>
    </row>
    <row r="347" spans="1:13" s="733" customFormat="1" ht="22.5" customHeight="1">
      <c r="A347" s="1031" t="s">
        <v>574</v>
      </c>
      <c r="B347" s="1031" t="s">
        <v>88</v>
      </c>
      <c r="C347" s="1031" t="s">
        <v>584</v>
      </c>
      <c r="D347" s="1031" t="s">
        <v>616</v>
      </c>
      <c r="E347" s="1031" t="s">
        <v>617</v>
      </c>
      <c r="F347" s="1035" t="s">
        <v>163</v>
      </c>
      <c r="G347" s="1036"/>
      <c r="H347" s="1036"/>
      <c r="I347" s="1037"/>
      <c r="J347" s="1043" t="s">
        <v>164</v>
      </c>
      <c r="K347" s="1043" t="s">
        <v>165</v>
      </c>
      <c r="L347" s="1031" t="s">
        <v>622</v>
      </c>
      <c r="M347" s="1031" t="s">
        <v>623</v>
      </c>
    </row>
    <row r="348" spans="1:13" s="733" customFormat="1" ht="24.75" customHeight="1">
      <c r="A348" s="1032"/>
      <c r="B348" s="1032"/>
      <c r="C348" s="1032"/>
      <c r="D348" s="1032"/>
      <c r="E348" s="1032"/>
      <c r="F348" s="699" t="s">
        <v>169</v>
      </c>
      <c r="G348" s="700" t="s">
        <v>170</v>
      </c>
      <c r="H348" s="700" t="s">
        <v>171</v>
      </c>
      <c r="I348" s="700" t="s">
        <v>172</v>
      </c>
      <c r="J348" s="1044"/>
      <c r="K348" s="1044"/>
      <c r="L348" s="1032"/>
      <c r="M348" s="1032"/>
    </row>
    <row r="349" spans="1:13" s="733" customFormat="1" ht="12.75">
      <c r="A349" s="703">
        <v>1</v>
      </c>
      <c r="B349" s="713" t="s">
        <v>190</v>
      </c>
      <c r="C349" s="703">
        <v>7</v>
      </c>
      <c r="D349" s="703">
        <v>8</v>
      </c>
      <c r="E349" s="703">
        <v>8</v>
      </c>
      <c r="F349" s="720">
        <v>0</v>
      </c>
      <c r="G349" s="720">
        <v>3</v>
      </c>
      <c r="H349" s="720">
        <v>5</v>
      </c>
      <c r="I349" s="720">
        <v>0</v>
      </c>
      <c r="J349" s="721">
        <f>F349/E349*100</f>
        <v>0</v>
      </c>
      <c r="K349" s="721">
        <f>(H349+I349)/E349*100</f>
        <v>62.5</v>
      </c>
      <c r="L349" s="703" t="s">
        <v>168</v>
      </c>
      <c r="M349" s="703">
        <v>0</v>
      </c>
    </row>
    <row r="350" spans="1:13" s="733" customFormat="1" ht="12.75">
      <c r="A350" s="703">
        <v>2</v>
      </c>
      <c r="B350" s="713" t="s">
        <v>268</v>
      </c>
      <c r="C350" s="703">
        <v>7</v>
      </c>
      <c r="D350" s="703">
        <v>8</v>
      </c>
      <c r="E350" s="703">
        <v>8</v>
      </c>
      <c r="F350" s="720">
        <v>0</v>
      </c>
      <c r="G350" s="720">
        <v>3</v>
      </c>
      <c r="H350" s="720">
        <v>4</v>
      </c>
      <c r="I350" s="720">
        <v>1</v>
      </c>
      <c r="J350" s="722">
        <f>F350/E350*100</f>
        <v>0</v>
      </c>
      <c r="K350" s="722">
        <f>(H350+I350)/E350*100</f>
        <v>62.5</v>
      </c>
      <c r="L350" s="703" t="s">
        <v>826</v>
      </c>
      <c r="M350" s="703">
        <v>0</v>
      </c>
    </row>
    <row r="351" spans="1:13" s="733" customFormat="1" ht="12.75">
      <c r="A351" s="703">
        <v>3</v>
      </c>
      <c r="B351" s="713" t="s">
        <v>190</v>
      </c>
      <c r="C351" s="703">
        <v>8</v>
      </c>
      <c r="D351" s="703">
        <v>8</v>
      </c>
      <c r="E351" s="703">
        <v>8</v>
      </c>
      <c r="F351" s="720">
        <v>0</v>
      </c>
      <c r="G351" s="720">
        <v>5</v>
      </c>
      <c r="H351" s="720">
        <v>3</v>
      </c>
      <c r="I351" s="720">
        <v>0</v>
      </c>
      <c r="J351" s="721">
        <f>F351/E351*100</f>
        <v>0</v>
      </c>
      <c r="K351" s="721">
        <f>(H351+I351)/E351*100</f>
        <v>37.5</v>
      </c>
      <c r="L351" s="703" t="s">
        <v>168</v>
      </c>
      <c r="M351" s="703">
        <v>0</v>
      </c>
    </row>
    <row r="352" spans="1:13" s="733" customFormat="1" ht="12.75">
      <c r="A352" s="703">
        <v>4</v>
      </c>
      <c r="B352" s="713" t="s">
        <v>268</v>
      </c>
      <c r="C352" s="703">
        <v>8</v>
      </c>
      <c r="D352" s="703">
        <v>8</v>
      </c>
      <c r="E352" s="703">
        <v>8</v>
      </c>
      <c r="F352" s="720">
        <v>0</v>
      </c>
      <c r="G352" s="720">
        <v>7</v>
      </c>
      <c r="H352" s="720">
        <v>0</v>
      </c>
      <c r="I352" s="720">
        <v>1</v>
      </c>
      <c r="J352" s="722">
        <f>F352/E352*100</f>
        <v>0</v>
      </c>
      <c r="K352" s="722">
        <f>(H352+I352)/E352*100</f>
        <v>12.5</v>
      </c>
      <c r="L352" s="723" t="s">
        <v>826</v>
      </c>
      <c r="M352" s="723">
        <v>0</v>
      </c>
    </row>
    <row r="353" spans="1:13" s="733" customFormat="1" ht="12.75">
      <c r="A353" s="708"/>
      <c r="B353" s="712"/>
      <c r="C353" s="708"/>
      <c r="D353" s="708"/>
      <c r="E353" s="708"/>
      <c r="F353" s="708"/>
      <c r="G353" s="708"/>
      <c r="H353" s="708"/>
      <c r="I353" s="708"/>
      <c r="J353" s="708"/>
      <c r="K353" s="708"/>
      <c r="L353" s="708"/>
      <c r="M353" s="708"/>
    </row>
    <row r="354" spans="1:13" ht="12.75">
      <c r="A354" s="708"/>
      <c r="B354" s="679" t="s">
        <v>272</v>
      </c>
      <c r="C354" s="708"/>
      <c r="D354" s="708"/>
      <c r="E354" s="708"/>
      <c r="F354" s="708"/>
      <c r="G354" s="724"/>
      <c r="H354" s="724"/>
      <c r="I354" s="724"/>
      <c r="J354" s="708"/>
      <c r="K354" s="708"/>
      <c r="L354" s="708"/>
      <c r="M354" s="708"/>
    </row>
    <row r="355" spans="1:13" ht="12.75">
      <c r="A355" s="708"/>
      <c r="B355" s="708"/>
      <c r="C355" s="708"/>
      <c r="D355" s="708"/>
      <c r="E355" s="708"/>
      <c r="F355" s="708"/>
      <c r="G355" s="708"/>
      <c r="H355" s="708"/>
      <c r="I355" s="708"/>
      <c r="J355" s="708"/>
      <c r="K355" s="708"/>
      <c r="L355" s="708"/>
      <c r="M355" s="708"/>
    </row>
    <row r="356" spans="1:13" s="226" customFormat="1" ht="12.75">
      <c r="A356" s="1031" t="s">
        <v>574</v>
      </c>
      <c r="B356" s="1031" t="s">
        <v>88</v>
      </c>
      <c r="C356" s="1031" t="s">
        <v>584</v>
      </c>
      <c r="D356" s="1031" t="s">
        <v>616</v>
      </c>
      <c r="E356" s="1031" t="s">
        <v>617</v>
      </c>
      <c r="F356" s="1035" t="s">
        <v>163</v>
      </c>
      <c r="G356" s="1036"/>
      <c r="H356" s="1036"/>
      <c r="I356" s="1037"/>
      <c r="J356" s="1043" t="s">
        <v>164</v>
      </c>
      <c r="K356" s="1043" t="s">
        <v>165</v>
      </c>
      <c r="L356" s="1031" t="s">
        <v>622</v>
      </c>
      <c r="M356" s="1031" t="s">
        <v>623</v>
      </c>
    </row>
    <row r="357" spans="1:13" s="226" customFormat="1" ht="12.75">
      <c r="A357" s="1032"/>
      <c r="B357" s="1032"/>
      <c r="C357" s="1032"/>
      <c r="D357" s="1032"/>
      <c r="E357" s="1032"/>
      <c r="F357" s="699" t="s">
        <v>169</v>
      </c>
      <c r="G357" s="700" t="s">
        <v>170</v>
      </c>
      <c r="H357" s="700" t="s">
        <v>171</v>
      </c>
      <c r="I357" s="700" t="s">
        <v>172</v>
      </c>
      <c r="J357" s="1044"/>
      <c r="K357" s="1044"/>
      <c r="L357" s="1032"/>
      <c r="M357" s="1032"/>
    </row>
    <row r="358" spans="1:13" s="226" customFormat="1" ht="12.75">
      <c r="A358" s="703">
        <v>1</v>
      </c>
      <c r="B358" s="713" t="s">
        <v>190</v>
      </c>
      <c r="C358" s="703">
        <v>9</v>
      </c>
      <c r="D358" s="703">
        <v>9</v>
      </c>
      <c r="E358" s="703">
        <v>9</v>
      </c>
      <c r="F358" s="725">
        <v>0</v>
      </c>
      <c r="G358" s="725">
        <v>1</v>
      </c>
      <c r="H358" s="725">
        <v>8</v>
      </c>
      <c r="I358" s="725">
        <v>0</v>
      </c>
      <c r="J358" s="721">
        <f>F358/E358*100</f>
        <v>0</v>
      </c>
      <c r="K358" s="721">
        <f>(H358+I358)/E358*100</f>
        <v>88.88888888888889</v>
      </c>
      <c r="L358" s="703" t="s">
        <v>168</v>
      </c>
      <c r="M358" s="703">
        <v>0</v>
      </c>
    </row>
    <row r="359" spans="1:13" s="226" customFormat="1" ht="12.75">
      <c r="A359" s="703">
        <v>2</v>
      </c>
      <c r="B359" s="713" t="s">
        <v>612</v>
      </c>
      <c r="C359" s="703">
        <v>9</v>
      </c>
      <c r="D359" s="703">
        <v>9</v>
      </c>
      <c r="E359" s="703">
        <v>9</v>
      </c>
      <c r="F359" s="725">
        <v>0</v>
      </c>
      <c r="G359" s="725">
        <v>2</v>
      </c>
      <c r="H359" s="725">
        <v>5</v>
      </c>
      <c r="I359" s="725">
        <v>2</v>
      </c>
      <c r="J359" s="721">
        <f>F359/E359*100</f>
        <v>0</v>
      </c>
      <c r="K359" s="721">
        <f>(H359+I359)/E359*100</f>
        <v>77.77777777777779</v>
      </c>
      <c r="L359" s="723" t="s">
        <v>826</v>
      </c>
      <c r="M359" s="703">
        <v>0</v>
      </c>
    </row>
    <row r="360" spans="1:13" s="226" customFormat="1" ht="12.75">
      <c r="A360" s="703">
        <v>3</v>
      </c>
      <c r="B360" s="699" t="s">
        <v>655</v>
      </c>
      <c r="C360" s="703">
        <v>9</v>
      </c>
      <c r="D360" s="703">
        <v>9</v>
      </c>
      <c r="E360" s="703">
        <v>8</v>
      </c>
      <c r="F360" s="725">
        <v>0</v>
      </c>
      <c r="G360" s="725">
        <v>2</v>
      </c>
      <c r="H360" s="725">
        <v>5</v>
      </c>
      <c r="I360" s="725">
        <v>1</v>
      </c>
      <c r="J360" s="721">
        <f>F360/E360*100</f>
        <v>0</v>
      </c>
      <c r="K360" s="721">
        <f>(H360+I360)/E360*100</f>
        <v>75</v>
      </c>
      <c r="L360" s="703" t="s">
        <v>818</v>
      </c>
      <c r="M360" s="703">
        <v>0</v>
      </c>
    </row>
    <row r="361" spans="1:13" s="226" customFormat="1" ht="13.5">
      <c r="A361" s="703">
        <v>4</v>
      </c>
      <c r="B361" s="699" t="s">
        <v>25</v>
      </c>
      <c r="C361" s="703">
        <v>9</v>
      </c>
      <c r="D361" s="703">
        <v>9</v>
      </c>
      <c r="E361" s="703">
        <v>9</v>
      </c>
      <c r="F361" s="725">
        <v>0</v>
      </c>
      <c r="G361" s="725">
        <v>3</v>
      </c>
      <c r="H361" s="725">
        <v>6</v>
      </c>
      <c r="I361" s="725">
        <v>0</v>
      </c>
      <c r="J361" s="721">
        <f>F361/E361*100</f>
        <v>0</v>
      </c>
      <c r="K361" s="721">
        <f>(H361+I361)/E361*100</f>
        <v>66.66666666666666</v>
      </c>
      <c r="L361" s="715" t="s">
        <v>86</v>
      </c>
      <c r="M361" s="703">
        <v>0</v>
      </c>
    </row>
    <row r="362" spans="1:13" s="226" customFormat="1" ht="39.75" customHeight="1">
      <c r="A362" s="703">
        <v>5</v>
      </c>
      <c r="B362" s="713" t="s">
        <v>657</v>
      </c>
      <c r="C362" s="703">
        <v>9</v>
      </c>
      <c r="D362" s="703">
        <v>9</v>
      </c>
      <c r="E362" s="703">
        <v>1</v>
      </c>
      <c r="F362" s="720">
        <v>0</v>
      </c>
      <c r="G362" s="720">
        <v>0</v>
      </c>
      <c r="H362" s="720">
        <v>1</v>
      </c>
      <c r="I362" s="720">
        <v>0</v>
      </c>
      <c r="J362" s="721">
        <f>F362/E362*100</f>
        <v>0</v>
      </c>
      <c r="K362" s="721">
        <f>(H362+I362)/E362*100</f>
        <v>100</v>
      </c>
      <c r="L362" s="715" t="s">
        <v>86</v>
      </c>
      <c r="M362" s="703">
        <v>0</v>
      </c>
    </row>
    <row r="363" spans="1:13" s="226" customFormat="1" ht="30" customHeight="1">
      <c r="A363" s="676"/>
      <c r="B363" s="677"/>
      <c r="C363" s="676"/>
      <c r="D363" s="676"/>
      <c r="E363" s="676"/>
      <c r="F363" s="676"/>
      <c r="G363" s="676"/>
      <c r="H363" s="676"/>
      <c r="I363" s="676"/>
      <c r="J363" s="676"/>
      <c r="K363" s="676"/>
      <c r="L363" s="676"/>
      <c r="M363" s="676"/>
    </row>
    <row r="364" spans="1:15" s="226" customFormat="1" ht="13.5">
      <c r="A364" s="726"/>
      <c r="B364" s="727"/>
      <c r="C364" s="727"/>
      <c r="D364" s="727"/>
      <c r="E364" s="728"/>
      <c r="F364" s="729"/>
      <c r="G364" s="729"/>
      <c r="H364" s="729"/>
      <c r="I364" s="729"/>
      <c r="J364" s="730"/>
      <c r="K364" s="730"/>
      <c r="L364" s="731"/>
      <c r="M364" s="732"/>
      <c r="O364" s="398"/>
    </row>
    <row r="365" spans="1:15" s="226" customFormat="1" ht="13.5">
      <c r="A365" s="726"/>
      <c r="B365" s="727"/>
      <c r="C365" s="727"/>
      <c r="D365" s="727"/>
      <c r="E365" s="728"/>
      <c r="F365" s="729"/>
      <c r="G365" s="729"/>
      <c r="H365" s="729"/>
      <c r="I365" s="729"/>
      <c r="J365" s="730"/>
      <c r="K365" s="730"/>
      <c r="L365" s="731"/>
      <c r="M365" s="732"/>
      <c r="O365" s="398"/>
    </row>
    <row r="366" spans="1:15" s="226" customFormat="1" ht="13.5">
      <c r="A366" s="726"/>
      <c r="B366" s="727"/>
      <c r="C366" s="727"/>
      <c r="D366" s="727"/>
      <c r="E366" s="728"/>
      <c r="F366" s="729"/>
      <c r="G366" s="729"/>
      <c r="H366" s="729"/>
      <c r="I366" s="729"/>
      <c r="J366" s="730"/>
      <c r="K366" s="730"/>
      <c r="L366" s="731"/>
      <c r="M366" s="732"/>
      <c r="O366" s="398"/>
    </row>
    <row r="367" spans="1:15" s="226" customFormat="1" ht="12.75">
      <c r="A367" s="181"/>
      <c r="B367" s="204" t="s">
        <v>394</v>
      </c>
      <c r="C367" s="181"/>
      <c r="D367" s="181"/>
      <c r="E367" s="181"/>
      <c r="F367" s="181"/>
      <c r="G367" s="181"/>
      <c r="H367" s="181"/>
      <c r="I367" s="181"/>
      <c r="J367" s="181"/>
      <c r="K367" s="554"/>
      <c r="L367" s="204"/>
      <c r="M367" s="181"/>
      <c r="O367" s="398"/>
    </row>
    <row r="368" spans="1:15" s="226" customFormat="1" ht="12.75">
      <c r="A368" s="181"/>
      <c r="B368" s="181"/>
      <c r="C368" s="181"/>
      <c r="D368" s="181"/>
      <c r="E368" s="181"/>
      <c r="F368" s="181"/>
      <c r="G368" s="181"/>
      <c r="H368" s="181"/>
      <c r="I368" s="181"/>
      <c r="J368" s="181"/>
      <c r="K368" s="181"/>
      <c r="L368" s="181"/>
      <c r="M368" s="181"/>
      <c r="O368" s="398"/>
    </row>
    <row r="369" spans="1:15" s="226" customFormat="1" ht="12.75">
      <c r="A369" s="181"/>
      <c r="B369" s="433" t="s">
        <v>564</v>
      </c>
      <c r="C369" s="181"/>
      <c r="D369" s="181"/>
      <c r="E369" s="181"/>
      <c r="F369" s="181"/>
      <c r="G369" s="181"/>
      <c r="H369" s="181"/>
      <c r="I369" s="181"/>
      <c r="J369" s="181"/>
      <c r="K369" s="181"/>
      <c r="L369" s="181"/>
      <c r="M369" s="181"/>
      <c r="O369" s="398"/>
    </row>
    <row r="370" spans="1:13" s="226" customFormat="1" ht="12.75">
      <c r="A370" s="181"/>
      <c r="B370" s="181"/>
      <c r="C370" s="181"/>
      <c r="D370" s="181"/>
      <c r="E370" s="181"/>
      <c r="F370" s="181"/>
      <c r="G370" s="181"/>
      <c r="H370" s="181"/>
      <c r="I370" s="181"/>
      <c r="J370" s="181"/>
      <c r="K370" s="181"/>
      <c r="L370" s="181"/>
      <c r="M370" s="181"/>
    </row>
    <row r="371" spans="1:13" s="226" customFormat="1" ht="12.75">
      <c r="A371" s="1045" t="s">
        <v>574</v>
      </c>
      <c r="B371" s="1045" t="s">
        <v>88</v>
      </c>
      <c r="C371" s="1045" t="s">
        <v>584</v>
      </c>
      <c r="D371" s="1045" t="s">
        <v>616</v>
      </c>
      <c r="E371" s="1045" t="s">
        <v>617</v>
      </c>
      <c r="F371" s="1049" t="s">
        <v>163</v>
      </c>
      <c r="G371" s="1050"/>
      <c r="H371" s="1050"/>
      <c r="I371" s="1051"/>
      <c r="J371" s="1052" t="s">
        <v>164</v>
      </c>
      <c r="K371" s="1052" t="s">
        <v>165</v>
      </c>
      <c r="L371" s="1045" t="s">
        <v>162</v>
      </c>
      <c r="M371" s="1045" t="s">
        <v>623</v>
      </c>
    </row>
    <row r="372" spans="1:13" s="226" customFormat="1" ht="12.75">
      <c r="A372" s="1046"/>
      <c r="B372" s="1046"/>
      <c r="C372" s="1046"/>
      <c r="D372" s="1046"/>
      <c r="E372" s="1046"/>
      <c r="F372" s="434" t="s">
        <v>169</v>
      </c>
      <c r="G372" s="435" t="s">
        <v>170</v>
      </c>
      <c r="H372" s="435" t="s">
        <v>171</v>
      </c>
      <c r="I372" s="435" t="s">
        <v>172</v>
      </c>
      <c r="J372" s="1053"/>
      <c r="K372" s="1053"/>
      <c r="L372" s="1046"/>
      <c r="M372" s="1046"/>
    </row>
    <row r="373" spans="1:13" s="226" customFormat="1" ht="13.5">
      <c r="A373" s="436">
        <v>1</v>
      </c>
      <c r="B373" s="437" t="s">
        <v>741</v>
      </c>
      <c r="C373" s="437">
        <v>4</v>
      </c>
      <c r="D373" s="438">
        <v>10</v>
      </c>
      <c r="E373" s="439">
        <v>9</v>
      </c>
      <c r="F373" s="439">
        <v>0</v>
      </c>
      <c r="G373" s="439">
        <v>5</v>
      </c>
      <c r="H373" s="439">
        <v>4</v>
      </c>
      <c r="I373" s="439">
        <v>0</v>
      </c>
      <c r="J373" s="440">
        <f aca="true" t="shared" si="8" ref="J373:J379">F373/E373*100</f>
        <v>0</v>
      </c>
      <c r="K373" s="440">
        <f aca="true" t="shared" si="9" ref="K373:K379">(H373+I373)/E373*100</f>
        <v>44.44444444444444</v>
      </c>
      <c r="L373" s="436" t="s">
        <v>815</v>
      </c>
      <c r="M373" s="436">
        <v>0</v>
      </c>
    </row>
    <row r="374" spans="1:13" s="226" customFormat="1" ht="13.5">
      <c r="A374" s="436">
        <v>2</v>
      </c>
      <c r="B374" s="437" t="s">
        <v>612</v>
      </c>
      <c r="C374" s="437">
        <v>4</v>
      </c>
      <c r="D374" s="441">
        <v>10</v>
      </c>
      <c r="E374" s="439">
        <v>10</v>
      </c>
      <c r="F374" s="439">
        <v>0</v>
      </c>
      <c r="G374" s="439">
        <v>5</v>
      </c>
      <c r="H374" s="439">
        <v>4</v>
      </c>
      <c r="I374" s="439">
        <v>1</v>
      </c>
      <c r="J374" s="440">
        <f t="shared" si="8"/>
        <v>0</v>
      </c>
      <c r="K374" s="440">
        <f t="shared" si="9"/>
        <v>50</v>
      </c>
      <c r="L374" s="436" t="s">
        <v>815</v>
      </c>
      <c r="M374" s="436">
        <v>0</v>
      </c>
    </row>
    <row r="375" spans="1:13" s="226" customFormat="1" ht="39" customHeight="1">
      <c r="A375" s="436">
        <v>3</v>
      </c>
      <c r="B375" s="437" t="s">
        <v>612</v>
      </c>
      <c r="C375" s="437">
        <v>5</v>
      </c>
      <c r="D375" s="441">
        <v>10</v>
      </c>
      <c r="E375" s="439">
        <v>9</v>
      </c>
      <c r="F375" s="439">
        <v>0</v>
      </c>
      <c r="G375" s="439">
        <v>2</v>
      </c>
      <c r="H375" s="439">
        <v>2</v>
      </c>
      <c r="I375" s="439">
        <v>5</v>
      </c>
      <c r="J375" s="440">
        <f t="shared" si="8"/>
        <v>0</v>
      </c>
      <c r="K375" s="440">
        <f t="shared" si="9"/>
        <v>77.77777777777779</v>
      </c>
      <c r="L375" s="436" t="s">
        <v>826</v>
      </c>
      <c r="M375" s="436">
        <v>0</v>
      </c>
    </row>
    <row r="376" spans="1:13" s="226" customFormat="1" ht="28.5" customHeight="1">
      <c r="A376" s="436">
        <v>4</v>
      </c>
      <c r="B376" s="437" t="s">
        <v>190</v>
      </c>
      <c r="C376" s="555">
        <v>7</v>
      </c>
      <c r="D376" s="556">
        <v>10</v>
      </c>
      <c r="E376" s="556">
        <v>10</v>
      </c>
      <c r="F376" s="556">
        <v>0</v>
      </c>
      <c r="G376" s="556">
        <v>3</v>
      </c>
      <c r="H376" s="556">
        <v>4</v>
      </c>
      <c r="I376" s="556">
        <v>1</v>
      </c>
      <c r="J376" s="440">
        <f t="shared" si="8"/>
        <v>0</v>
      </c>
      <c r="K376" s="440">
        <f t="shared" si="9"/>
        <v>50</v>
      </c>
      <c r="L376" s="436" t="s">
        <v>168</v>
      </c>
      <c r="M376" s="436">
        <v>0</v>
      </c>
    </row>
    <row r="377" spans="1:13" s="226" customFormat="1" ht="13.5">
      <c r="A377" s="436">
        <v>5</v>
      </c>
      <c r="B377" s="437" t="s">
        <v>612</v>
      </c>
      <c r="C377" s="437">
        <v>7</v>
      </c>
      <c r="D377" s="443">
        <v>10</v>
      </c>
      <c r="E377" s="443">
        <v>9</v>
      </c>
      <c r="F377" s="443">
        <v>0</v>
      </c>
      <c r="G377" s="443">
        <v>6</v>
      </c>
      <c r="H377" s="443">
        <v>2</v>
      </c>
      <c r="I377" s="443">
        <v>1</v>
      </c>
      <c r="J377" s="440">
        <f t="shared" si="8"/>
        <v>0</v>
      </c>
      <c r="K377" s="440">
        <f t="shared" si="9"/>
        <v>33.33333333333333</v>
      </c>
      <c r="L377" s="436" t="s">
        <v>826</v>
      </c>
      <c r="M377" s="436">
        <v>0</v>
      </c>
    </row>
    <row r="378" spans="1:13" s="226" customFormat="1" ht="13.5">
      <c r="A378" s="436">
        <v>6</v>
      </c>
      <c r="B378" s="437" t="s">
        <v>190</v>
      </c>
      <c r="C378" s="437">
        <v>8</v>
      </c>
      <c r="D378" s="444">
        <v>10</v>
      </c>
      <c r="E378" s="444">
        <v>9</v>
      </c>
      <c r="F378" s="444">
        <v>0</v>
      </c>
      <c r="G378" s="444">
        <v>3</v>
      </c>
      <c r="H378" s="444">
        <v>1</v>
      </c>
      <c r="I378" s="444">
        <v>5</v>
      </c>
      <c r="J378" s="440">
        <f t="shared" si="8"/>
        <v>0</v>
      </c>
      <c r="K378" s="440">
        <f t="shared" si="9"/>
        <v>66.66666666666666</v>
      </c>
      <c r="L378" s="436" t="s">
        <v>168</v>
      </c>
      <c r="M378" s="436">
        <v>0</v>
      </c>
    </row>
    <row r="379" spans="1:13" s="226" customFormat="1" ht="13.5">
      <c r="A379" s="436">
        <v>7</v>
      </c>
      <c r="B379" s="437" t="s">
        <v>612</v>
      </c>
      <c r="C379" s="437">
        <v>8</v>
      </c>
      <c r="D379" s="443">
        <v>10</v>
      </c>
      <c r="E379" s="443">
        <v>8</v>
      </c>
      <c r="F379" s="443">
        <v>0</v>
      </c>
      <c r="G379" s="443">
        <v>5</v>
      </c>
      <c r="H379" s="443">
        <v>1</v>
      </c>
      <c r="I379" s="443">
        <v>2</v>
      </c>
      <c r="J379" s="440">
        <f t="shared" si="8"/>
        <v>0</v>
      </c>
      <c r="K379" s="440">
        <f t="shared" si="9"/>
        <v>37.5</v>
      </c>
      <c r="L379" s="436" t="s">
        <v>826</v>
      </c>
      <c r="M379" s="436">
        <v>0</v>
      </c>
    </row>
    <row r="380" spans="1:13" s="226" customFormat="1" ht="13.5">
      <c r="A380" s="436">
        <v>8</v>
      </c>
      <c r="B380" s="437" t="s">
        <v>190</v>
      </c>
      <c r="C380" s="437">
        <v>9</v>
      </c>
      <c r="D380" s="444">
        <v>9</v>
      </c>
      <c r="E380" s="444">
        <v>9</v>
      </c>
      <c r="F380" s="444">
        <v>0</v>
      </c>
      <c r="G380" s="444">
        <v>6</v>
      </c>
      <c r="H380" s="444">
        <v>2</v>
      </c>
      <c r="I380" s="444">
        <v>1</v>
      </c>
      <c r="J380" s="440">
        <f>F380/E380*100</f>
        <v>0</v>
      </c>
      <c r="K380" s="440">
        <f>(H380+I380)/E380*100</f>
        <v>33.33333333333333</v>
      </c>
      <c r="L380" s="436" t="s">
        <v>168</v>
      </c>
      <c r="M380" s="436">
        <v>0</v>
      </c>
    </row>
    <row r="381" spans="1:13" s="226" customFormat="1" ht="13.5">
      <c r="A381" s="436">
        <v>9</v>
      </c>
      <c r="B381" s="437" t="s">
        <v>612</v>
      </c>
      <c r="C381" s="437">
        <v>9</v>
      </c>
      <c r="D381" s="443">
        <v>9</v>
      </c>
      <c r="E381" s="443">
        <v>9</v>
      </c>
      <c r="F381" s="443">
        <v>2</v>
      </c>
      <c r="G381" s="443">
        <v>4</v>
      </c>
      <c r="H381" s="443">
        <v>3</v>
      </c>
      <c r="I381" s="443">
        <v>0</v>
      </c>
      <c r="J381" s="440">
        <f>F381/E381*100</f>
        <v>22.22222222222222</v>
      </c>
      <c r="K381" s="440">
        <f>(H381+I381)/E381*100</f>
        <v>33.33333333333333</v>
      </c>
      <c r="L381" s="436" t="s">
        <v>840</v>
      </c>
      <c r="M381" s="436">
        <v>0</v>
      </c>
    </row>
    <row r="382" spans="1:13" s="226" customFormat="1" ht="13.5">
      <c r="A382" s="445"/>
      <c r="B382" s="557"/>
      <c r="C382" s="557"/>
      <c r="D382" s="558"/>
      <c r="E382" s="558"/>
      <c r="F382" s="558"/>
      <c r="G382" s="558"/>
      <c r="H382" s="558"/>
      <c r="I382" s="558"/>
      <c r="J382" s="449"/>
      <c r="K382" s="449"/>
      <c r="L382" s="445"/>
      <c r="M382" s="445"/>
    </row>
    <row r="383" spans="1:13" s="226" customFormat="1" ht="13.5">
      <c r="A383" s="445"/>
      <c r="B383" s="433" t="s">
        <v>845</v>
      </c>
      <c r="C383" s="205"/>
      <c r="D383" s="205"/>
      <c r="E383" s="205"/>
      <c r="F383" s="205"/>
      <c r="G383" s="205"/>
      <c r="H383" s="558"/>
      <c r="I383" s="558"/>
      <c r="J383" s="449"/>
      <c r="K383" s="449"/>
      <c r="L383" s="445"/>
      <c r="M383" s="445"/>
    </row>
    <row r="384" spans="1:13" s="226" customFormat="1" ht="13.5">
      <c r="A384" s="445"/>
      <c r="B384" s="446"/>
      <c r="C384" s="446"/>
      <c r="D384" s="447"/>
      <c r="E384" s="448"/>
      <c r="F384" s="448"/>
      <c r="G384" s="448"/>
      <c r="H384" s="448"/>
      <c r="I384" s="448"/>
      <c r="J384" s="449"/>
      <c r="K384" s="449"/>
      <c r="L384" s="445"/>
      <c r="M384" s="445"/>
    </row>
    <row r="385" spans="1:13" s="226" customFormat="1" ht="12.75">
      <c r="A385" s="1045" t="s">
        <v>574</v>
      </c>
      <c r="B385" s="1045" t="s">
        <v>88</v>
      </c>
      <c r="C385" s="1045" t="s">
        <v>584</v>
      </c>
      <c r="D385" s="1045" t="s">
        <v>616</v>
      </c>
      <c r="E385" s="1045" t="s">
        <v>617</v>
      </c>
      <c r="F385" s="1049" t="s">
        <v>163</v>
      </c>
      <c r="G385" s="1050"/>
      <c r="H385" s="1050"/>
      <c r="I385" s="1051"/>
      <c r="J385" s="1052" t="s">
        <v>164</v>
      </c>
      <c r="K385" s="1052" t="s">
        <v>165</v>
      </c>
      <c r="L385" s="1045" t="s">
        <v>162</v>
      </c>
      <c r="M385" s="1045" t="s">
        <v>623</v>
      </c>
    </row>
    <row r="386" spans="1:13" s="226" customFormat="1" ht="12.75">
      <c r="A386" s="1046"/>
      <c r="B386" s="1046"/>
      <c r="C386" s="1046"/>
      <c r="D386" s="1046"/>
      <c r="E386" s="1046"/>
      <c r="F386" s="434" t="s">
        <v>169</v>
      </c>
      <c r="G386" s="435" t="s">
        <v>170</v>
      </c>
      <c r="H386" s="435" t="s">
        <v>171</v>
      </c>
      <c r="I386" s="435" t="s">
        <v>172</v>
      </c>
      <c r="J386" s="1053"/>
      <c r="K386" s="1053"/>
      <c r="L386" s="1046"/>
      <c r="M386" s="1046"/>
    </row>
    <row r="387" spans="1:13" s="226" customFormat="1" ht="26.25">
      <c r="A387" s="436"/>
      <c r="B387" s="450" t="s">
        <v>841</v>
      </c>
      <c r="C387" s="451">
        <v>8</v>
      </c>
      <c r="D387" s="439">
        <v>10</v>
      </c>
      <c r="E387" s="439">
        <v>9</v>
      </c>
      <c r="F387" s="439">
        <v>2</v>
      </c>
      <c r="G387" s="439">
        <v>5</v>
      </c>
      <c r="H387" s="439">
        <v>2</v>
      </c>
      <c r="I387" s="439">
        <v>0</v>
      </c>
      <c r="J387" s="440">
        <f aca="true" t="shared" si="10" ref="J387:J399">F387/E387*100</f>
        <v>22.22222222222222</v>
      </c>
      <c r="K387" s="440">
        <f aca="true" t="shared" si="11" ref="K387:K399">(H387+I387)/E387*100</f>
        <v>22.22222222222222</v>
      </c>
      <c r="L387" s="436" t="s">
        <v>839</v>
      </c>
      <c r="M387" s="436">
        <v>1</v>
      </c>
    </row>
    <row r="388" spans="1:13" s="226" customFormat="1" ht="40.5" customHeight="1">
      <c r="A388" s="459"/>
      <c r="B388" s="559" t="s">
        <v>846</v>
      </c>
      <c r="C388" s="435">
        <v>8</v>
      </c>
      <c r="D388" s="560">
        <v>10</v>
      </c>
      <c r="E388" s="560">
        <v>9</v>
      </c>
      <c r="F388" s="560">
        <v>2</v>
      </c>
      <c r="G388" s="560">
        <v>6</v>
      </c>
      <c r="H388" s="560">
        <v>1</v>
      </c>
      <c r="I388" s="560">
        <v>0</v>
      </c>
      <c r="J388" s="440">
        <f>F388/E388*100</f>
        <v>22.22222222222222</v>
      </c>
      <c r="K388" s="440">
        <f>(H388+I388)/E388*100</f>
        <v>11.11111111111111</v>
      </c>
      <c r="L388" s="561" t="s">
        <v>839</v>
      </c>
      <c r="M388" s="561">
        <v>1</v>
      </c>
    </row>
    <row r="389" spans="1:13" s="226" customFormat="1" ht="20.25" customHeight="1">
      <c r="A389" s="436"/>
      <c r="B389" s="450" t="s">
        <v>841</v>
      </c>
      <c r="C389" s="451">
        <v>9</v>
      </c>
      <c r="D389" s="443">
        <v>9</v>
      </c>
      <c r="E389" s="439">
        <v>8</v>
      </c>
      <c r="F389" s="439">
        <v>1</v>
      </c>
      <c r="G389" s="439">
        <v>3</v>
      </c>
      <c r="H389" s="439">
        <v>3</v>
      </c>
      <c r="I389" s="439">
        <v>1</v>
      </c>
      <c r="J389" s="440">
        <f t="shared" si="10"/>
        <v>12.5</v>
      </c>
      <c r="K389" s="440">
        <f t="shared" si="11"/>
        <v>50</v>
      </c>
      <c r="L389" s="436" t="s">
        <v>839</v>
      </c>
      <c r="M389" s="436">
        <v>1</v>
      </c>
    </row>
    <row r="390" spans="1:13" s="226" customFormat="1" ht="16.5" customHeight="1">
      <c r="A390" s="459"/>
      <c r="B390" s="559" t="s">
        <v>846</v>
      </c>
      <c r="C390" s="435">
        <v>9</v>
      </c>
      <c r="D390" s="443">
        <v>9</v>
      </c>
      <c r="E390" s="560">
        <v>8</v>
      </c>
      <c r="F390" s="560">
        <v>2</v>
      </c>
      <c r="G390" s="560">
        <v>4</v>
      </c>
      <c r="H390" s="560">
        <v>2</v>
      </c>
      <c r="I390" s="560">
        <v>0</v>
      </c>
      <c r="J390" s="440">
        <f>F390/E390*100</f>
        <v>25</v>
      </c>
      <c r="K390" s="440">
        <f>(H390+I390)/E390*100</f>
        <v>25</v>
      </c>
      <c r="L390" s="561" t="s">
        <v>839</v>
      </c>
      <c r="M390" s="561">
        <v>1</v>
      </c>
    </row>
    <row r="391" spans="1:13" s="226" customFormat="1" ht="39">
      <c r="A391" s="436"/>
      <c r="B391" s="450" t="s">
        <v>842</v>
      </c>
      <c r="C391" s="451">
        <v>8</v>
      </c>
      <c r="D391" s="439">
        <v>10</v>
      </c>
      <c r="E391" s="439">
        <v>10</v>
      </c>
      <c r="F391" s="439">
        <v>3</v>
      </c>
      <c r="G391" s="439">
        <v>4</v>
      </c>
      <c r="H391" s="439">
        <v>3</v>
      </c>
      <c r="I391" s="439">
        <v>0</v>
      </c>
      <c r="J391" s="440">
        <f t="shared" si="10"/>
        <v>30</v>
      </c>
      <c r="K391" s="440">
        <f t="shared" si="11"/>
        <v>30</v>
      </c>
      <c r="L391" s="436" t="s">
        <v>839</v>
      </c>
      <c r="M391" s="436">
        <v>3</v>
      </c>
    </row>
    <row r="392" spans="1:13" s="226" customFormat="1" ht="39">
      <c r="A392" s="459"/>
      <c r="B392" s="559" t="s">
        <v>847</v>
      </c>
      <c r="C392" s="435">
        <v>8</v>
      </c>
      <c r="D392" s="560">
        <v>10</v>
      </c>
      <c r="E392" s="560">
        <v>9</v>
      </c>
      <c r="F392" s="560">
        <v>2</v>
      </c>
      <c r="G392" s="560">
        <v>4</v>
      </c>
      <c r="H392" s="560">
        <v>3</v>
      </c>
      <c r="I392" s="560">
        <v>0</v>
      </c>
      <c r="J392" s="440">
        <f>F392/E392*100</f>
        <v>22.22222222222222</v>
      </c>
      <c r="K392" s="440">
        <f>(H392+I392)/E392*100</f>
        <v>33.33333333333333</v>
      </c>
      <c r="L392" s="561" t="s">
        <v>839</v>
      </c>
      <c r="M392" s="561">
        <v>2</v>
      </c>
    </row>
    <row r="393" spans="1:13" s="226" customFormat="1" ht="39">
      <c r="A393" s="436"/>
      <c r="B393" s="450" t="s">
        <v>842</v>
      </c>
      <c r="C393" s="451">
        <v>9</v>
      </c>
      <c r="D393" s="443">
        <v>9</v>
      </c>
      <c r="E393" s="439">
        <v>8</v>
      </c>
      <c r="F393" s="439">
        <v>1</v>
      </c>
      <c r="G393" s="439">
        <v>4</v>
      </c>
      <c r="H393" s="439">
        <v>2</v>
      </c>
      <c r="I393" s="439">
        <v>1</v>
      </c>
      <c r="J393" s="440">
        <f t="shared" si="10"/>
        <v>12.5</v>
      </c>
      <c r="K393" s="440">
        <f t="shared" si="11"/>
        <v>37.5</v>
      </c>
      <c r="L393" s="436" t="s">
        <v>839</v>
      </c>
      <c r="M393" s="436">
        <v>1</v>
      </c>
    </row>
    <row r="394" spans="1:13" s="226" customFormat="1" ht="45.75" customHeight="1">
      <c r="A394" s="459"/>
      <c r="B394" s="559" t="s">
        <v>847</v>
      </c>
      <c r="C394" s="435">
        <v>9</v>
      </c>
      <c r="D394" s="443">
        <v>9</v>
      </c>
      <c r="E394" s="560">
        <v>8</v>
      </c>
      <c r="F394" s="560">
        <v>0</v>
      </c>
      <c r="G394" s="560">
        <v>4</v>
      </c>
      <c r="H394" s="560">
        <v>3</v>
      </c>
      <c r="I394" s="560">
        <v>1</v>
      </c>
      <c r="J394" s="440">
        <f>F394/E394*100</f>
        <v>0</v>
      </c>
      <c r="K394" s="440">
        <f>(H394+I394)/E394*100</f>
        <v>50</v>
      </c>
      <c r="L394" s="561" t="s">
        <v>839</v>
      </c>
      <c r="M394" s="561">
        <v>0</v>
      </c>
    </row>
    <row r="395" spans="1:13" s="226" customFormat="1" ht="19.5" customHeight="1">
      <c r="A395" s="436"/>
      <c r="B395" s="450" t="s">
        <v>843</v>
      </c>
      <c r="C395" s="451">
        <v>8</v>
      </c>
      <c r="D395" s="562">
        <v>10</v>
      </c>
      <c r="E395" s="562">
        <v>9</v>
      </c>
      <c r="F395" s="562">
        <v>2</v>
      </c>
      <c r="G395" s="562">
        <v>6</v>
      </c>
      <c r="H395" s="562">
        <v>1</v>
      </c>
      <c r="I395" s="562">
        <v>0</v>
      </c>
      <c r="J395" s="440">
        <f t="shared" si="10"/>
        <v>22.22222222222222</v>
      </c>
      <c r="K395" s="440">
        <f t="shared" si="11"/>
        <v>11.11111111111111</v>
      </c>
      <c r="L395" s="436" t="s">
        <v>839</v>
      </c>
      <c r="M395" s="436">
        <v>2</v>
      </c>
    </row>
    <row r="396" spans="1:13" s="226" customFormat="1" ht="26.25">
      <c r="A396" s="436"/>
      <c r="B396" s="450" t="s">
        <v>843</v>
      </c>
      <c r="C396" s="451">
        <v>9</v>
      </c>
      <c r="D396" s="562">
        <v>9</v>
      </c>
      <c r="E396" s="562">
        <v>8</v>
      </c>
      <c r="F396" s="562">
        <v>2</v>
      </c>
      <c r="G396" s="562">
        <v>5</v>
      </c>
      <c r="H396" s="562">
        <v>1</v>
      </c>
      <c r="I396" s="562">
        <v>0</v>
      </c>
      <c r="J396" s="440">
        <f t="shared" si="10"/>
        <v>25</v>
      </c>
      <c r="K396" s="440">
        <f t="shared" si="11"/>
        <v>12.5</v>
      </c>
      <c r="L396" s="436" t="s">
        <v>839</v>
      </c>
      <c r="M396" s="436">
        <v>2</v>
      </c>
    </row>
    <row r="397" spans="1:13" s="226" customFormat="1" ht="26.25">
      <c r="A397" s="436"/>
      <c r="B397" s="450" t="s">
        <v>844</v>
      </c>
      <c r="C397" s="451">
        <v>8</v>
      </c>
      <c r="D397" s="439">
        <v>10</v>
      </c>
      <c r="E397" s="562">
        <v>9</v>
      </c>
      <c r="F397" s="562">
        <v>2</v>
      </c>
      <c r="G397" s="562">
        <v>4</v>
      </c>
      <c r="H397" s="562">
        <v>1</v>
      </c>
      <c r="I397" s="562">
        <v>2</v>
      </c>
      <c r="J397" s="440">
        <f t="shared" si="10"/>
        <v>22.22222222222222</v>
      </c>
      <c r="K397" s="440">
        <f t="shared" si="11"/>
        <v>33.33333333333333</v>
      </c>
      <c r="L397" s="436" t="s">
        <v>839</v>
      </c>
      <c r="M397" s="436">
        <v>2</v>
      </c>
    </row>
    <row r="398" spans="1:13" s="226" customFormat="1" ht="26.25">
      <c r="A398" s="436"/>
      <c r="B398" s="450" t="s">
        <v>4</v>
      </c>
      <c r="C398" s="451">
        <v>8</v>
      </c>
      <c r="D398" s="439">
        <v>10</v>
      </c>
      <c r="E398" s="562">
        <v>10</v>
      </c>
      <c r="F398" s="562">
        <v>1</v>
      </c>
      <c r="G398" s="562">
        <v>6</v>
      </c>
      <c r="H398" s="562">
        <v>3</v>
      </c>
      <c r="I398" s="562">
        <v>0</v>
      </c>
      <c r="J398" s="440">
        <f>F398/E398*100</f>
        <v>10</v>
      </c>
      <c r="K398" s="440">
        <f>(H398+I398)/E398*100</f>
        <v>30</v>
      </c>
      <c r="L398" s="436" t="s">
        <v>839</v>
      </c>
      <c r="M398" s="436">
        <v>2</v>
      </c>
    </row>
    <row r="399" spans="1:13" s="226" customFormat="1" ht="26.25">
      <c r="A399" s="436"/>
      <c r="B399" s="450" t="s">
        <v>844</v>
      </c>
      <c r="C399" s="451">
        <v>9</v>
      </c>
      <c r="D399" s="443">
        <v>9</v>
      </c>
      <c r="E399" s="562">
        <v>8</v>
      </c>
      <c r="F399" s="562">
        <v>1</v>
      </c>
      <c r="G399" s="562">
        <v>3</v>
      </c>
      <c r="H399" s="562">
        <v>2</v>
      </c>
      <c r="I399" s="562">
        <v>2</v>
      </c>
      <c r="J399" s="440">
        <f t="shared" si="10"/>
        <v>12.5</v>
      </c>
      <c r="K399" s="440">
        <f t="shared" si="11"/>
        <v>50</v>
      </c>
      <c r="L399" s="436" t="s">
        <v>839</v>
      </c>
      <c r="M399" s="436">
        <v>1</v>
      </c>
    </row>
    <row r="400" spans="1:13" s="226" customFormat="1" ht="26.25">
      <c r="A400" s="436"/>
      <c r="B400" s="450" t="s">
        <v>4</v>
      </c>
      <c r="C400" s="451">
        <v>9</v>
      </c>
      <c r="D400" s="443">
        <v>9</v>
      </c>
      <c r="E400" s="562">
        <v>7</v>
      </c>
      <c r="F400" s="562">
        <v>1</v>
      </c>
      <c r="G400" s="562">
        <v>3</v>
      </c>
      <c r="H400" s="562">
        <v>2</v>
      </c>
      <c r="I400" s="562">
        <v>1</v>
      </c>
      <c r="J400" s="440">
        <f>F400/E400*100</f>
        <v>14.285714285714285</v>
      </c>
      <c r="K400" s="440">
        <f>(H400+I400)/E400*100</f>
        <v>42.857142857142854</v>
      </c>
      <c r="L400" s="436" t="s">
        <v>839</v>
      </c>
      <c r="M400" s="436">
        <v>1</v>
      </c>
    </row>
    <row r="401" spans="1:13" s="226" customFormat="1" ht="15.75" customHeight="1">
      <c r="A401" s="445"/>
      <c r="B401" s="446"/>
      <c r="C401" s="446"/>
      <c r="D401" s="447"/>
      <c r="E401" s="448"/>
      <c r="F401" s="448"/>
      <c r="G401" s="448"/>
      <c r="H401" s="448"/>
      <c r="I401" s="448"/>
      <c r="J401" s="449"/>
      <c r="K401" s="449"/>
      <c r="L401" s="445"/>
      <c r="M401" s="445"/>
    </row>
    <row r="402" spans="1:13" s="226" customFormat="1" ht="12.75">
      <c r="A402" s="554"/>
      <c r="B402" s="433" t="s">
        <v>739</v>
      </c>
      <c r="C402" s="205"/>
      <c r="D402" s="205"/>
      <c r="E402" s="205"/>
      <c r="F402" s="205"/>
      <c r="G402" s="205"/>
      <c r="H402" s="205"/>
      <c r="I402" s="205"/>
      <c r="J402" s="205"/>
      <c r="K402" s="205"/>
      <c r="L402" s="205"/>
      <c r="M402" s="205"/>
    </row>
    <row r="403" spans="1:13" s="226" customFormat="1" ht="12.75">
      <c r="A403" s="563"/>
      <c r="B403" s="563"/>
      <c r="C403" s="563"/>
      <c r="D403" s="563"/>
      <c r="E403" s="563"/>
      <c r="F403" s="563"/>
      <c r="G403" s="563"/>
      <c r="H403" s="563"/>
      <c r="I403" s="563"/>
      <c r="J403" s="563"/>
      <c r="K403" s="563"/>
      <c r="L403" s="563"/>
      <c r="M403" s="563"/>
    </row>
    <row r="404" spans="1:13" s="226" customFormat="1" ht="12.75">
      <c r="A404" s="1045" t="s">
        <v>574</v>
      </c>
      <c r="B404" s="1045" t="s">
        <v>88</v>
      </c>
      <c r="C404" s="1045" t="s">
        <v>584</v>
      </c>
      <c r="D404" s="1045" t="s">
        <v>616</v>
      </c>
      <c r="E404" s="1045" t="s">
        <v>617</v>
      </c>
      <c r="F404" s="1049" t="s">
        <v>163</v>
      </c>
      <c r="G404" s="1050"/>
      <c r="H404" s="1050"/>
      <c r="I404" s="1051"/>
      <c r="J404" s="1052" t="s">
        <v>164</v>
      </c>
      <c r="K404" s="1052" t="s">
        <v>165</v>
      </c>
      <c r="L404" s="1045" t="s">
        <v>622</v>
      </c>
      <c r="M404" s="1045" t="s">
        <v>623</v>
      </c>
    </row>
    <row r="405" spans="1:13" s="226" customFormat="1" ht="39" customHeight="1">
      <c r="A405" s="1046"/>
      <c r="B405" s="1046"/>
      <c r="C405" s="1046"/>
      <c r="D405" s="1046"/>
      <c r="E405" s="1046"/>
      <c r="F405" s="434" t="s">
        <v>169</v>
      </c>
      <c r="G405" s="435" t="s">
        <v>170</v>
      </c>
      <c r="H405" s="435" t="s">
        <v>171</v>
      </c>
      <c r="I405" s="435" t="s">
        <v>172</v>
      </c>
      <c r="J405" s="1053"/>
      <c r="K405" s="1053"/>
      <c r="L405" s="1046"/>
      <c r="M405" s="1046"/>
    </row>
    <row r="406" spans="1:13" s="226" customFormat="1" ht="20.25" customHeight="1">
      <c r="A406" s="459">
        <v>1</v>
      </c>
      <c r="B406" s="438" t="s">
        <v>190</v>
      </c>
      <c r="C406" s="438">
        <v>4</v>
      </c>
      <c r="D406" s="438">
        <v>10</v>
      </c>
      <c r="E406" s="438">
        <v>9</v>
      </c>
      <c r="F406" s="560">
        <v>0</v>
      </c>
      <c r="G406" s="560">
        <v>3</v>
      </c>
      <c r="H406" s="560">
        <v>6</v>
      </c>
      <c r="I406" s="560">
        <v>0</v>
      </c>
      <c r="J406" s="440">
        <f>F406/E406*100</f>
        <v>0</v>
      </c>
      <c r="K406" s="440">
        <f>(H406+I406)/E406*100</f>
        <v>66.66666666666666</v>
      </c>
      <c r="L406" s="561" t="s">
        <v>815</v>
      </c>
      <c r="M406" s="561">
        <v>0</v>
      </c>
    </row>
    <row r="407" spans="1:13" s="226" customFormat="1" ht="13.5">
      <c r="A407" s="459">
        <v>2</v>
      </c>
      <c r="B407" s="438" t="s">
        <v>268</v>
      </c>
      <c r="C407" s="438">
        <v>4</v>
      </c>
      <c r="D407" s="438">
        <v>10</v>
      </c>
      <c r="E407" s="438">
        <v>8</v>
      </c>
      <c r="F407" s="560">
        <v>0</v>
      </c>
      <c r="G407" s="560">
        <v>2</v>
      </c>
      <c r="H407" s="560">
        <v>3</v>
      </c>
      <c r="I407" s="560">
        <v>3</v>
      </c>
      <c r="J407" s="440">
        <f>F407/E407*100</f>
        <v>0</v>
      </c>
      <c r="K407" s="440">
        <f>(H407+I407)/E407*100</f>
        <v>75</v>
      </c>
      <c r="L407" s="561" t="s">
        <v>815</v>
      </c>
      <c r="M407" s="561">
        <v>0</v>
      </c>
    </row>
    <row r="408" spans="1:13" s="226" customFormat="1" ht="13.5">
      <c r="A408" s="459">
        <v>3</v>
      </c>
      <c r="B408" s="438" t="s">
        <v>190</v>
      </c>
      <c r="C408" s="438">
        <v>7</v>
      </c>
      <c r="D408" s="438">
        <v>10</v>
      </c>
      <c r="E408" s="438">
        <v>9</v>
      </c>
      <c r="F408" s="564">
        <v>0</v>
      </c>
      <c r="G408" s="564">
        <v>7</v>
      </c>
      <c r="H408" s="564">
        <v>2</v>
      </c>
      <c r="I408" s="564">
        <v>1</v>
      </c>
      <c r="J408" s="440">
        <f aca="true" t="shared" si="12" ref="J408:J413">F408/E408*100</f>
        <v>0</v>
      </c>
      <c r="K408" s="440">
        <f aca="true" t="shared" si="13" ref="K408:K413">(H408+I408)/E408*100</f>
        <v>33.33333333333333</v>
      </c>
      <c r="L408" s="561" t="s">
        <v>168</v>
      </c>
      <c r="M408" s="561">
        <v>0</v>
      </c>
    </row>
    <row r="409" spans="1:13" s="226" customFormat="1" ht="13.5">
      <c r="A409" s="459">
        <v>4</v>
      </c>
      <c r="B409" s="438" t="s">
        <v>268</v>
      </c>
      <c r="C409" s="438">
        <v>7</v>
      </c>
      <c r="D409" s="438">
        <v>10</v>
      </c>
      <c r="E409" s="438">
        <v>10</v>
      </c>
      <c r="F409" s="443">
        <v>0</v>
      </c>
      <c r="G409" s="443">
        <v>6</v>
      </c>
      <c r="H409" s="443">
        <v>3</v>
      </c>
      <c r="I409" s="443">
        <v>1</v>
      </c>
      <c r="J409" s="440">
        <f t="shared" si="12"/>
        <v>0</v>
      </c>
      <c r="K409" s="440">
        <f t="shared" si="13"/>
        <v>40</v>
      </c>
      <c r="L409" s="561" t="s">
        <v>826</v>
      </c>
      <c r="M409" s="561">
        <v>0</v>
      </c>
    </row>
    <row r="410" spans="1:13" s="226" customFormat="1" ht="13.5">
      <c r="A410" s="459">
        <v>5</v>
      </c>
      <c r="B410" s="438" t="s">
        <v>741</v>
      </c>
      <c r="C410" s="438">
        <v>8</v>
      </c>
      <c r="D410" s="438">
        <v>10</v>
      </c>
      <c r="E410" s="438">
        <v>9</v>
      </c>
      <c r="F410" s="565">
        <v>0</v>
      </c>
      <c r="G410" s="565">
        <v>4</v>
      </c>
      <c r="H410" s="565">
        <v>4</v>
      </c>
      <c r="I410" s="565">
        <v>1</v>
      </c>
      <c r="J410" s="440">
        <f t="shared" si="12"/>
        <v>0</v>
      </c>
      <c r="K410" s="440">
        <f t="shared" si="13"/>
        <v>55.55555555555556</v>
      </c>
      <c r="L410" s="561" t="s">
        <v>168</v>
      </c>
      <c r="M410" s="561">
        <v>0</v>
      </c>
    </row>
    <row r="411" spans="1:13" s="226" customFormat="1" ht="13.5">
      <c r="A411" s="459">
        <v>6</v>
      </c>
      <c r="B411" s="438" t="s">
        <v>268</v>
      </c>
      <c r="C411" s="438">
        <v>8</v>
      </c>
      <c r="D411" s="438">
        <v>10</v>
      </c>
      <c r="E411" s="438">
        <v>10</v>
      </c>
      <c r="F411" s="443">
        <v>0</v>
      </c>
      <c r="G411" s="443">
        <v>7</v>
      </c>
      <c r="H411" s="443">
        <v>3</v>
      </c>
      <c r="I411" s="443">
        <v>0</v>
      </c>
      <c r="J411" s="440">
        <f t="shared" si="12"/>
        <v>0</v>
      </c>
      <c r="K411" s="440">
        <f t="shared" si="13"/>
        <v>30</v>
      </c>
      <c r="L411" s="561" t="s">
        <v>826</v>
      </c>
      <c r="M411" s="561">
        <v>0</v>
      </c>
    </row>
    <row r="412" spans="1:13" s="226" customFormat="1" ht="37.5" customHeight="1">
      <c r="A412" s="561">
        <v>7</v>
      </c>
      <c r="B412" s="566" t="s">
        <v>741</v>
      </c>
      <c r="C412" s="566">
        <v>9</v>
      </c>
      <c r="D412" s="567">
        <v>9</v>
      </c>
      <c r="E412" s="567">
        <v>9</v>
      </c>
      <c r="F412" s="565">
        <v>1</v>
      </c>
      <c r="G412" s="565">
        <v>6</v>
      </c>
      <c r="H412" s="565">
        <v>2</v>
      </c>
      <c r="I412" s="565">
        <v>0</v>
      </c>
      <c r="J412" s="440">
        <f t="shared" si="12"/>
        <v>11.11111111111111</v>
      </c>
      <c r="K412" s="440">
        <f t="shared" si="13"/>
        <v>22.22222222222222</v>
      </c>
      <c r="L412" s="561" t="s">
        <v>168</v>
      </c>
      <c r="M412" s="561">
        <v>0</v>
      </c>
    </row>
    <row r="413" spans="1:13" s="226" customFormat="1" ht="27" customHeight="1">
      <c r="A413" s="561">
        <v>8</v>
      </c>
      <c r="B413" s="566" t="s">
        <v>268</v>
      </c>
      <c r="C413" s="566">
        <v>9</v>
      </c>
      <c r="D413" s="567">
        <v>9</v>
      </c>
      <c r="E413" s="567">
        <v>9</v>
      </c>
      <c r="F413" s="560">
        <v>2</v>
      </c>
      <c r="G413" s="560">
        <v>5</v>
      </c>
      <c r="H413" s="560">
        <v>2</v>
      </c>
      <c r="I413" s="560">
        <v>0</v>
      </c>
      <c r="J413" s="440">
        <f t="shared" si="12"/>
        <v>22.22222222222222</v>
      </c>
      <c r="K413" s="440">
        <f t="shared" si="13"/>
        <v>22.22222222222222</v>
      </c>
      <c r="L413" s="561" t="s">
        <v>840</v>
      </c>
      <c r="M413" s="561">
        <v>0</v>
      </c>
    </row>
    <row r="414" spans="1:13" s="226" customFormat="1" ht="12.75">
      <c r="A414" s="563"/>
      <c r="B414" s="563"/>
      <c r="C414" s="563"/>
      <c r="D414" s="563"/>
      <c r="E414" s="563"/>
      <c r="F414" s="563"/>
      <c r="G414" s="563"/>
      <c r="H414" s="563"/>
      <c r="I414" s="563"/>
      <c r="J414" s="563"/>
      <c r="K414" s="563"/>
      <c r="L414" s="563"/>
      <c r="M414" s="563"/>
    </row>
    <row r="415" spans="1:13" s="226" customFormat="1" ht="12.75">
      <c r="A415" s="554"/>
      <c r="B415" s="433" t="s">
        <v>624</v>
      </c>
      <c r="C415" s="205"/>
      <c r="D415" s="205"/>
      <c r="E415" s="205"/>
      <c r="F415" s="205"/>
      <c r="G415" s="433" t="s">
        <v>87</v>
      </c>
      <c r="H415" s="433"/>
      <c r="I415" s="433"/>
      <c r="J415" s="205"/>
      <c r="K415" s="205"/>
      <c r="L415" s="205"/>
      <c r="M415" s="205"/>
    </row>
    <row r="416" spans="1:13" s="226" customFormat="1" ht="12.75">
      <c r="A416" s="205"/>
      <c r="B416" s="205"/>
      <c r="C416" s="205"/>
      <c r="D416" s="205"/>
      <c r="E416" s="205"/>
      <c r="F416" s="205"/>
      <c r="G416" s="205"/>
      <c r="H416" s="205"/>
      <c r="I416" s="205"/>
      <c r="J416" s="205"/>
      <c r="K416" s="205"/>
      <c r="L416" s="205"/>
      <c r="M416" s="205"/>
    </row>
    <row r="417" spans="1:13" s="226" customFormat="1" ht="12.75">
      <c r="A417" s="1047" t="s">
        <v>574</v>
      </c>
      <c r="B417" s="1047" t="s">
        <v>88</v>
      </c>
      <c r="C417" s="1047" t="s">
        <v>584</v>
      </c>
      <c r="D417" s="1047" t="s">
        <v>616</v>
      </c>
      <c r="E417" s="1047" t="s">
        <v>617</v>
      </c>
      <c r="F417" s="1091" t="s">
        <v>163</v>
      </c>
      <c r="G417" s="1092"/>
      <c r="H417" s="1092"/>
      <c r="I417" s="1093"/>
      <c r="J417" s="1089" t="s">
        <v>164</v>
      </c>
      <c r="K417" s="1089" t="s">
        <v>165</v>
      </c>
      <c r="L417" s="1047" t="s">
        <v>622</v>
      </c>
      <c r="M417" s="1047" t="s">
        <v>623</v>
      </c>
    </row>
    <row r="418" spans="1:13" s="226" customFormat="1" ht="12.75">
      <c r="A418" s="1048"/>
      <c r="B418" s="1048"/>
      <c r="C418" s="1048"/>
      <c r="D418" s="1048"/>
      <c r="E418" s="1048"/>
      <c r="F418" s="568" t="s">
        <v>169</v>
      </c>
      <c r="G418" s="569" t="s">
        <v>170</v>
      </c>
      <c r="H418" s="569" t="s">
        <v>171</v>
      </c>
      <c r="I418" s="569" t="s">
        <v>172</v>
      </c>
      <c r="J418" s="1090"/>
      <c r="K418" s="1090"/>
      <c r="L418" s="1048"/>
      <c r="M418" s="1048"/>
    </row>
    <row r="419" spans="1:13" s="226" customFormat="1" ht="13.5">
      <c r="A419" s="570">
        <v>1</v>
      </c>
      <c r="B419" s="567" t="s">
        <v>25</v>
      </c>
      <c r="C419" s="567">
        <v>9</v>
      </c>
      <c r="D419" s="567">
        <v>9</v>
      </c>
      <c r="E419" s="567">
        <v>6</v>
      </c>
      <c r="F419" s="560">
        <v>0</v>
      </c>
      <c r="G419" s="560">
        <v>5</v>
      </c>
      <c r="H419" s="560">
        <v>1</v>
      </c>
      <c r="I419" s="560">
        <v>0</v>
      </c>
      <c r="J419" s="440">
        <f>F419/E419*100</f>
        <v>0</v>
      </c>
      <c r="K419" s="440">
        <f>(H419+I419)/E419*100</f>
        <v>16.666666666666664</v>
      </c>
      <c r="L419" s="454" t="s">
        <v>86</v>
      </c>
      <c r="M419" s="561">
        <v>0</v>
      </c>
    </row>
    <row r="420" spans="1:13" s="226" customFormat="1" ht="13.5">
      <c r="A420" s="561">
        <v>2</v>
      </c>
      <c r="B420" s="566" t="s">
        <v>655</v>
      </c>
      <c r="C420" s="567">
        <v>9</v>
      </c>
      <c r="D420" s="567">
        <v>9</v>
      </c>
      <c r="E420" s="567">
        <v>1</v>
      </c>
      <c r="F420" s="560">
        <v>0</v>
      </c>
      <c r="G420" s="560">
        <v>0</v>
      </c>
      <c r="H420" s="560">
        <v>1</v>
      </c>
      <c r="I420" s="560">
        <v>0</v>
      </c>
      <c r="J420" s="440">
        <f>F420/E420*100</f>
        <v>0</v>
      </c>
      <c r="K420" s="440">
        <f>(H420+I420)/E420*100</f>
        <v>100</v>
      </c>
      <c r="L420" s="454" t="s">
        <v>809</v>
      </c>
      <c r="M420" s="561">
        <v>0</v>
      </c>
    </row>
    <row r="421" spans="1:13" s="226" customFormat="1" ht="13.5">
      <c r="A421" s="561">
        <v>3</v>
      </c>
      <c r="B421" s="566" t="s">
        <v>26</v>
      </c>
      <c r="C421" s="567">
        <v>9</v>
      </c>
      <c r="D421" s="567">
        <v>9</v>
      </c>
      <c r="E421" s="567">
        <v>4</v>
      </c>
      <c r="F421" s="560">
        <v>1</v>
      </c>
      <c r="G421" s="560">
        <v>2</v>
      </c>
      <c r="H421" s="560">
        <v>1</v>
      </c>
      <c r="I421" s="560">
        <v>0</v>
      </c>
      <c r="J421" s="440">
        <f>F421/E421*100</f>
        <v>25</v>
      </c>
      <c r="K421" s="440">
        <f>(H421+I421)/E421*100</f>
        <v>25</v>
      </c>
      <c r="L421" s="454" t="s">
        <v>827</v>
      </c>
      <c r="M421" s="561">
        <v>0</v>
      </c>
    </row>
    <row r="422" spans="1:13" s="226" customFormat="1" ht="39" customHeight="1">
      <c r="A422" s="561">
        <v>4</v>
      </c>
      <c r="B422" s="566" t="s">
        <v>657</v>
      </c>
      <c r="C422" s="567">
        <v>9</v>
      </c>
      <c r="D422" s="567">
        <v>9</v>
      </c>
      <c r="E422" s="567">
        <v>3</v>
      </c>
      <c r="F422" s="560">
        <v>0</v>
      </c>
      <c r="G422" s="560">
        <v>0</v>
      </c>
      <c r="H422" s="560">
        <v>3</v>
      </c>
      <c r="I422" s="560">
        <v>0</v>
      </c>
      <c r="J422" s="440">
        <f>F422/E422*100</f>
        <v>0</v>
      </c>
      <c r="K422" s="440">
        <f>(H422+I422)/E422*100</f>
        <v>100</v>
      </c>
      <c r="L422" s="454" t="s">
        <v>86</v>
      </c>
      <c r="M422" s="561">
        <v>0</v>
      </c>
    </row>
    <row r="423" spans="1:13" s="226" customFormat="1" ht="26.25" customHeight="1">
      <c r="A423" s="561">
        <v>5</v>
      </c>
      <c r="B423" s="566" t="s">
        <v>656</v>
      </c>
      <c r="C423" s="567">
        <v>9</v>
      </c>
      <c r="D423" s="567">
        <v>9</v>
      </c>
      <c r="E423" s="567">
        <v>4</v>
      </c>
      <c r="F423" s="560">
        <v>0</v>
      </c>
      <c r="G423" s="560">
        <v>4</v>
      </c>
      <c r="H423" s="560">
        <v>0</v>
      </c>
      <c r="I423" s="560">
        <v>0</v>
      </c>
      <c r="J423" s="440">
        <f>F423/E423*100</f>
        <v>0</v>
      </c>
      <c r="K423" s="440">
        <f>(H423+I423)/E423*100</f>
        <v>0</v>
      </c>
      <c r="L423" s="561" t="s">
        <v>826</v>
      </c>
      <c r="M423" s="561">
        <v>0</v>
      </c>
    </row>
    <row r="424" spans="1:13" s="226" customFormat="1" ht="12.75">
      <c r="A424" s="563"/>
      <c r="B424" s="563"/>
      <c r="C424" s="563"/>
      <c r="D424" s="563"/>
      <c r="E424" s="563"/>
      <c r="F424" s="563"/>
      <c r="G424" s="563"/>
      <c r="H424" s="563"/>
      <c r="I424" s="563"/>
      <c r="J424" s="563"/>
      <c r="K424" s="563"/>
      <c r="L424" s="563"/>
      <c r="M424" s="563"/>
    </row>
    <row r="425" spans="1:13" s="226" customFormat="1" ht="12.75">
      <c r="A425" s="554"/>
      <c r="B425" s="433" t="s">
        <v>265</v>
      </c>
      <c r="C425" s="205"/>
      <c r="D425" s="205"/>
      <c r="E425" s="205"/>
      <c r="F425" s="205"/>
      <c r="G425" s="205"/>
      <c r="H425" s="205"/>
      <c r="I425" s="205"/>
      <c r="J425" s="205"/>
      <c r="K425" s="205"/>
      <c r="L425" s="205"/>
      <c r="M425" s="205"/>
    </row>
    <row r="426" spans="1:13" s="226" customFormat="1" ht="12.75">
      <c r="A426" s="205"/>
      <c r="B426" s="205"/>
      <c r="C426" s="205"/>
      <c r="D426" s="205"/>
      <c r="E426" s="205"/>
      <c r="F426" s="205"/>
      <c r="G426" s="205"/>
      <c r="H426" s="205"/>
      <c r="I426" s="205"/>
      <c r="J426" s="205"/>
      <c r="K426" s="205"/>
      <c r="L426" s="205"/>
      <c r="M426" s="205"/>
    </row>
    <row r="427" spans="1:13" s="226" customFormat="1" ht="12.75">
      <c r="A427" s="1047" t="s">
        <v>574</v>
      </c>
      <c r="B427" s="1047" t="s">
        <v>88</v>
      </c>
      <c r="C427" s="1047" t="s">
        <v>584</v>
      </c>
      <c r="D427" s="1047" t="s">
        <v>616</v>
      </c>
      <c r="E427" s="1047" t="s">
        <v>617</v>
      </c>
      <c r="F427" s="1091" t="s">
        <v>163</v>
      </c>
      <c r="G427" s="1092"/>
      <c r="H427" s="1092"/>
      <c r="I427" s="1093"/>
      <c r="J427" s="1089" t="s">
        <v>164</v>
      </c>
      <c r="K427" s="1089" t="s">
        <v>165</v>
      </c>
      <c r="L427" s="1047" t="s">
        <v>622</v>
      </c>
      <c r="M427" s="1047" t="s">
        <v>623</v>
      </c>
    </row>
    <row r="428" spans="1:13" ht="12.75">
      <c r="A428" s="1048"/>
      <c r="B428" s="1048"/>
      <c r="C428" s="1048"/>
      <c r="D428" s="1048"/>
      <c r="E428" s="1048"/>
      <c r="F428" s="568" t="s">
        <v>169</v>
      </c>
      <c r="G428" s="569" t="s">
        <v>170</v>
      </c>
      <c r="H428" s="569" t="s">
        <v>171</v>
      </c>
      <c r="I428" s="569" t="s">
        <v>172</v>
      </c>
      <c r="J428" s="1090"/>
      <c r="K428" s="1090"/>
      <c r="L428" s="1048"/>
      <c r="M428" s="1048"/>
    </row>
    <row r="429" spans="1:13" ht="13.5">
      <c r="A429" s="459">
        <v>1</v>
      </c>
      <c r="B429" s="438" t="s">
        <v>190</v>
      </c>
      <c r="C429" s="438">
        <v>7</v>
      </c>
      <c r="D429" s="438">
        <v>10</v>
      </c>
      <c r="E429" s="438">
        <v>10</v>
      </c>
      <c r="F429" s="455">
        <v>0</v>
      </c>
      <c r="G429" s="455">
        <v>7</v>
      </c>
      <c r="H429" s="455">
        <v>1</v>
      </c>
      <c r="I429" s="455">
        <v>2</v>
      </c>
      <c r="J429" s="456">
        <f>F429/E429*100</f>
        <v>0</v>
      </c>
      <c r="K429" s="456">
        <f>(H429+I429)/E429*100</f>
        <v>30</v>
      </c>
      <c r="L429" s="459" t="s">
        <v>168</v>
      </c>
      <c r="M429" s="459">
        <v>0</v>
      </c>
    </row>
    <row r="430" spans="1:13" s="149" customFormat="1" ht="13.5">
      <c r="A430" s="459">
        <v>2</v>
      </c>
      <c r="B430" s="438" t="s">
        <v>268</v>
      </c>
      <c r="C430" s="438">
        <v>7</v>
      </c>
      <c r="D430" s="438">
        <v>10</v>
      </c>
      <c r="E430" s="438">
        <v>10</v>
      </c>
      <c r="F430" s="455">
        <v>1</v>
      </c>
      <c r="G430" s="455">
        <v>6</v>
      </c>
      <c r="H430" s="455">
        <v>3</v>
      </c>
      <c r="I430" s="455">
        <v>0</v>
      </c>
      <c r="J430" s="457">
        <f>F430/E430*100</f>
        <v>10</v>
      </c>
      <c r="K430" s="457">
        <f>(H430+I430)/E430*100</f>
        <v>30</v>
      </c>
      <c r="L430" s="459" t="s">
        <v>826</v>
      </c>
      <c r="M430" s="561">
        <v>1</v>
      </c>
    </row>
    <row r="431" spans="1:13" s="149" customFormat="1" ht="13.5">
      <c r="A431" s="459">
        <v>3</v>
      </c>
      <c r="B431" s="438" t="s">
        <v>190</v>
      </c>
      <c r="C431" s="438">
        <v>8</v>
      </c>
      <c r="D431" s="438">
        <v>10</v>
      </c>
      <c r="E431" s="438">
        <v>10</v>
      </c>
      <c r="F431" s="455">
        <v>0</v>
      </c>
      <c r="G431" s="455">
        <v>7</v>
      </c>
      <c r="H431" s="455">
        <v>3</v>
      </c>
      <c r="I431" s="455">
        <v>0</v>
      </c>
      <c r="J431" s="456">
        <f>F431/E431*100</f>
        <v>0</v>
      </c>
      <c r="K431" s="456">
        <f>(H431+I431)/E431*100</f>
        <v>30</v>
      </c>
      <c r="L431" s="459" t="s">
        <v>168</v>
      </c>
      <c r="M431" s="561">
        <v>0</v>
      </c>
    </row>
    <row r="432" spans="1:13" s="149" customFormat="1" ht="13.5">
      <c r="A432" s="459">
        <v>4</v>
      </c>
      <c r="B432" s="438" t="s">
        <v>268</v>
      </c>
      <c r="C432" s="438">
        <v>8</v>
      </c>
      <c r="D432" s="438">
        <v>10</v>
      </c>
      <c r="E432" s="438">
        <v>10</v>
      </c>
      <c r="F432" s="455">
        <v>1</v>
      </c>
      <c r="G432" s="455">
        <v>3</v>
      </c>
      <c r="H432" s="455">
        <v>6</v>
      </c>
      <c r="I432" s="455">
        <v>0</v>
      </c>
      <c r="J432" s="456">
        <f>F432/E432*100</f>
        <v>10</v>
      </c>
      <c r="K432" s="457">
        <f>(H432+I432)/E432*100</f>
        <v>60</v>
      </c>
      <c r="L432" s="459" t="s">
        <v>826</v>
      </c>
      <c r="M432" s="459">
        <v>1</v>
      </c>
    </row>
    <row r="433" spans="1:13" s="149" customFormat="1" ht="12.75">
      <c r="A433" s="563"/>
      <c r="B433" s="571"/>
      <c r="C433" s="563"/>
      <c r="D433" s="563"/>
      <c r="E433" s="563"/>
      <c r="F433" s="563"/>
      <c r="G433" s="563"/>
      <c r="H433" s="563"/>
      <c r="I433" s="563"/>
      <c r="J433" s="563"/>
      <c r="K433" s="563"/>
      <c r="L433" s="563"/>
      <c r="M433" s="563"/>
    </row>
    <row r="434" spans="1:13" s="149" customFormat="1" ht="12.75">
      <c r="A434" s="554"/>
      <c r="B434" s="433" t="s">
        <v>269</v>
      </c>
      <c r="C434" s="205"/>
      <c r="D434" s="205"/>
      <c r="E434" s="205"/>
      <c r="F434" s="205"/>
      <c r="G434" s="433"/>
      <c r="H434" s="433"/>
      <c r="I434" s="433"/>
      <c r="J434" s="205"/>
      <c r="K434" s="205"/>
      <c r="L434" s="205"/>
      <c r="M434" s="205"/>
    </row>
    <row r="435" spans="1:13" s="149" customFormat="1" ht="12.75">
      <c r="A435" s="205"/>
      <c r="B435" s="205"/>
      <c r="C435" s="205"/>
      <c r="D435" s="205"/>
      <c r="E435" s="205"/>
      <c r="F435" s="205"/>
      <c r="G435" s="205"/>
      <c r="H435" s="205"/>
      <c r="I435" s="205"/>
      <c r="J435" s="205"/>
      <c r="K435" s="205"/>
      <c r="L435" s="205"/>
      <c r="M435" s="205"/>
    </row>
    <row r="436" spans="1:13" s="149" customFormat="1" ht="12.75">
      <c r="A436" s="1047" t="s">
        <v>574</v>
      </c>
      <c r="B436" s="1047" t="s">
        <v>88</v>
      </c>
      <c r="C436" s="1047" t="s">
        <v>584</v>
      </c>
      <c r="D436" s="1047" t="s">
        <v>616</v>
      </c>
      <c r="E436" s="1047" t="s">
        <v>617</v>
      </c>
      <c r="F436" s="1091" t="s">
        <v>163</v>
      </c>
      <c r="G436" s="1092"/>
      <c r="H436" s="1092"/>
      <c r="I436" s="1093"/>
      <c r="J436" s="1089" t="s">
        <v>164</v>
      </c>
      <c r="K436" s="1089" t="s">
        <v>165</v>
      </c>
      <c r="L436" s="1047" t="s">
        <v>622</v>
      </c>
      <c r="M436" s="1047" t="s">
        <v>623</v>
      </c>
    </row>
    <row r="437" spans="1:13" s="149" customFormat="1" ht="12.75">
      <c r="A437" s="1048"/>
      <c r="B437" s="1048"/>
      <c r="C437" s="1048"/>
      <c r="D437" s="1048"/>
      <c r="E437" s="1048"/>
      <c r="F437" s="568" t="s">
        <v>169</v>
      </c>
      <c r="G437" s="569" t="s">
        <v>170</v>
      </c>
      <c r="H437" s="569" t="s">
        <v>171</v>
      </c>
      <c r="I437" s="569" t="s">
        <v>172</v>
      </c>
      <c r="J437" s="1090"/>
      <c r="K437" s="1090"/>
      <c r="L437" s="1048"/>
      <c r="M437" s="1048"/>
    </row>
    <row r="438" spans="1:13" s="149" customFormat="1" ht="13.5">
      <c r="A438" s="459">
        <v>1</v>
      </c>
      <c r="B438" s="438" t="s">
        <v>190</v>
      </c>
      <c r="C438" s="438">
        <v>9</v>
      </c>
      <c r="D438" s="438">
        <v>9</v>
      </c>
      <c r="E438" s="560">
        <v>9</v>
      </c>
      <c r="F438" s="560">
        <v>0</v>
      </c>
      <c r="G438" s="560">
        <v>6</v>
      </c>
      <c r="H438" s="560">
        <v>3</v>
      </c>
      <c r="I438" s="560">
        <v>0</v>
      </c>
      <c r="J438" s="440">
        <f aca="true" t="shared" si="14" ref="J438:J444">F438/E438*100</f>
        <v>0</v>
      </c>
      <c r="K438" s="440">
        <f aca="true" t="shared" si="15" ref="K438:K444">(H438+I438)/E438*100</f>
        <v>33.33333333333333</v>
      </c>
      <c r="L438" s="561" t="s">
        <v>168</v>
      </c>
      <c r="M438" s="561">
        <v>0</v>
      </c>
    </row>
    <row r="439" spans="1:13" s="149" customFormat="1" ht="13.5">
      <c r="A439" s="561">
        <v>2</v>
      </c>
      <c r="B439" s="566" t="s">
        <v>612</v>
      </c>
      <c r="C439" s="566">
        <v>9</v>
      </c>
      <c r="D439" s="566">
        <v>9</v>
      </c>
      <c r="E439" s="560">
        <v>9</v>
      </c>
      <c r="F439" s="560">
        <v>1</v>
      </c>
      <c r="G439" s="560">
        <v>3</v>
      </c>
      <c r="H439" s="560">
        <v>4</v>
      </c>
      <c r="I439" s="560">
        <v>1</v>
      </c>
      <c r="J439" s="440">
        <f t="shared" si="14"/>
        <v>11.11111111111111</v>
      </c>
      <c r="K439" s="440">
        <f t="shared" si="15"/>
        <v>55.55555555555556</v>
      </c>
      <c r="L439" s="561" t="s">
        <v>840</v>
      </c>
      <c r="M439" s="561">
        <v>1</v>
      </c>
    </row>
    <row r="440" spans="1:13" s="149" customFormat="1" ht="13.5">
      <c r="A440" s="459">
        <v>3</v>
      </c>
      <c r="B440" s="438" t="s">
        <v>25</v>
      </c>
      <c r="C440" s="438">
        <v>9</v>
      </c>
      <c r="D440" s="438">
        <v>9</v>
      </c>
      <c r="E440" s="438">
        <v>6</v>
      </c>
      <c r="F440" s="560">
        <v>0</v>
      </c>
      <c r="G440" s="560">
        <v>2</v>
      </c>
      <c r="H440" s="560">
        <v>4</v>
      </c>
      <c r="I440" s="560">
        <v>0</v>
      </c>
      <c r="J440" s="440">
        <f t="shared" si="14"/>
        <v>0</v>
      </c>
      <c r="K440" s="440">
        <f t="shared" si="15"/>
        <v>66.66666666666666</v>
      </c>
      <c r="L440" s="454" t="s">
        <v>86</v>
      </c>
      <c r="M440" s="561">
        <v>0</v>
      </c>
    </row>
    <row r="441" spans="1:13" s="149" customFormat="1" ht="13.5">
      <c r="A441" s="561">
        <v>4</v>
      </c>
      <c r="B441" s="566" t="s">
        <v>655</v>
      </c>
      <c r="C441" s="566">
        <v>9</v>
      </c>
      <c r="D441" s="566">
        <v>9</v>
      </c>
      <c r="E441" s="566">
        <v>1</v>
      </c>
      <c r="F441" s="560">
        <v>0</v>
      </c>
      <c r="G441" s="560">
        <v>0</v>
      </c>
      <c r="H441" s="560">
        <v>1</v>
      </c>
      <c r="I441" s="560">
        <v>0</v>
      </c>
      <c r="J441" s="440">
        <f t="shared" si="14"/>
        <v>0</v>
      </c>
      <c r="K441" s="440">
        <f t="shared" si="15"/>
        <v>100</v>
      </c>
      <c r="L441" s="454" t="s">
        <v>809</v>
      </c>
      <c r="M441" s="561">
        <v>0</v>
      </c>
    </row>
    <row r="442" spans="1:13" s="149" customFormat="1" ht="13.5">
      <c r="A442" s="561">
        <v>5</v>
      </c>
      <c r="B442" s="566" t="s">
        <v>26</v>
      </c>
      <c r="C442" s="566">
        <v>9</v>
      </c>
      <c r="D442" s="566">
        <v>9</v>
      </c>
      <c r="E442" s="566">
        <v>4</v>
      </c>
      <c r="F442" s="560">
        <v>1</v>
      </c>
      <c r="G442" s="560">
        <v>1</v>
      </c>
      <c r="H442" s="560">
        <v>2</v>
      </c>
      <c r="I442" s="560">
        <v>0</v>
      </c>
      <c r="J442" s="440">
        <f t="shared" si="14"/>
        <v>25</v>
      </c>
      <c r="K442" s="440">
        <f t="shared" si="15"/>
        <v>50</v>
      </c>
      <c r="L442" s="454" t="s">
        <v>827</v>
      </c>
      <c r="M442" s="561">
        <v>1</v>
      </c>
    </row>
    <row r="443" spans="1:13" s="149" customFormat="1" ht="13.5">
      <c r="A443" s="561">
        <v>6</v>
      </c>
      <c r="B443" s="566" t="s">
        <v>657</v>
      </c>
      <c r="C443" s="566">
        <v>9</v>
      </c>
      <c r="D443" s="566">
        <v>9</v>
      </c>
      <c r="E443" s="566">
        <v>3</v>
      </c>
      <c r="F443" s="560">
        <v>0</v>
      </c>
      <c r="G443" s="560">
        <v>2</v>
      </c>
      <c r="H443" s="560">
        <v>1</v>
      </c>
      <c r="I443" s="560">
        <v>0</v>
      </c>
      <c r="J443" s="440">
        <f t="shared" si="14"/>
        <v>0</v>
      </c>
      <c r="K443" s="440">
        <f t="shared" si="15"/>
        <v>33.33333333333333</v>
      </c>
      <c r="L443" s="454" t="s">
        <v>86</v>
      </c>
      <c r="M443" s="561">
        <v>0</v>
      </c>
    </row>
    <row r="444" spans="1:13" s="149" customFormat="1" ht="13.5">
      <c r="A444" s="561">
        <v>7</v>
      </c>
      <c r="B444" s="566" t="s">
        <v>656</v>
      </c>
      <c r="C444" s="566">
        <v>9</v>
      </c>
      <c r="D444" s="566">
        <v>9</v>
      </c>
      <c r="E444" s="566">
        <v>4</v>
      </c>
      <c r="F444" s="560">
        <v>0</v>
      </c>
      <c r="G444" s="560">
        <v>4</v>
      </c>
      <c r="H444" s="560">
        <v>0</v>
      </c>
      <c r="I444" s="560">
        <v>0</v>
      </c>
      <c r="J444" s="440">
        <f t="shared" si="14"/>
        <v>0</v>
      </c>
      <c r="K444" s="440">
        <f t="shared" si="15"/>
        <v>0</v>
      </c>
      <c r="L444" s="561" t="s">
        <v>826</v>
      </c>
      <c r="M444" s="561">
        <v>0</v>
      </c>
    </row>
    <row r="445" spans="1:13" s="149" customFormat="1" ht="12.75">
      <c r="A445" s="563"/>
      <c r="B445" s="571"/>
      <c r="C445" s="563"/>
      <c r="D445" s="563"/>
      <c r="E445" s="563"/>
      <c r="F445" s="563"/>
      <c r="G445" s="563"/>
      <c r="H445" s="563"/>
      <c r="I445" s="563"/>
      <c r="J445" s="563"/>
      <c r="K445" s="563"/>
      <c r="L445" s="563"/>
      <c r="M445" s="563"/>
    </row>
    <row r="446" spans="1:13" s="149" customFormat="1" ht="12.75">
      <c r="A446" s="563"/>
      <c r="B446" s="433" t="s">
        <v>828</v>
      </c>
      <c r="C446" s="563"/>
      <c r="D446" s="563"/>
      <c r="E446" s="563"/>
      <c r="F446" s="563"/>
      <c r="G446" s="563"/>
      <c r="H446" s="563"/>
      <c r="I446" s="563"/>
      <c r="J446" s="563"/>
      <c r="K446" s="563"/>
      <c r="L446" s="563"/>
      <c r="M446" s="563"/>
    </row>
    <row r="447" spans="1:13" s="149" customFormat="1" ht="12.75">
      <c r="A447" s="563"/>
      <c r="B447" s="571"/>
      <c r="C447" s="563"/>
      <c r="D447" s="563"/>
      <c r="E447" s="563"/>
      <c r="F447" s="563"/>
      <c r="G447" s="563"/>
      <c r="H447" s="563"/>
      <c r="I447" s="563"/>
      <c r="J447" s="563"/>
      <c r="K447" s="563"/>
      <c r="L447" s="563"/>
      <c r="M447" s="563"/>
    </row>
    <row r="448" spans="1:13" s="149" customFormat="1" ht="12.75">
      <c r="A448" s="1045" t="s">
        <v>574</v>
      </c>
      <c r="B448" s="1045" t="s">
        <v>88</v>
      </c>
      <c r="C448" s="1045" t="s">
        <v>584</v>
      </c>
      <c r="D448" s="1045" t="s">
        <v>616</v>
      </c>
      <c r="E448" s="1045" t="s">
        <v>617</v>
      </c>
      <c r="F448" s="1049" t="s">
        <v>163</v>
      </c>
      <c r="G448" s="1050"/>
      <c r="H448" s="1050"/>
      <c r="I448" s="1051"/>
      <c r="J448" s="1052" t="s">
        <v>164</v>
      </c>
      <c r="K448" s="1052" t="s">
        <v>165</v>
      </c>
      <c r="L448" s="1045" t="s">
        <v>622</v>
      </c>
      <c r="M448" s="1045" t="s">
        <v>623</v>
      </c>
    </row>
    <row r="449" spans="1:13" s="149" customFormat="1" ht="12.75">
      <c r="A449" s="1046"/>
      <c r="B449" s="1046"/>
      <c r="C449" s="1046"/>
      <c r="D449" s="1046"/>
      <c r="E449" s="1046"/>
      <c r="F449" s="434" t="s">
        <v>169</v>
      </c>
      <c r="G449" s="435" t="s">
        <v>170</v>
      </c>
      <c r="H449" s="435" t="s">
        <v>171</v>
      </c>
      <c r="I449" s="435" t="s">
        <v>172</v>
      </c>
      <c r="J449" s="1053"/>
      <c r="K449" s="1053"/>
      <c r="L449" s="1046"/>
      <c r="M449" s="1046"/>
    </row>
    <row r="450" spans="1:13" s="149" customFormat="1" ht="13.5">
      <c r="A450" s="459">
        <v>1</v>
      </c>
      <c r="B450" s="438" t="s">
        <v>190</v>
      </c>
      <c r="C450" s="438">
        <v>4</v>
      </c>
      <c r="D450" s="438">
        <v>11</v>
      </c>
      <c r="E450" s="438">
        <v>11</v>
      </c>
      <c r="F450" s="460">
        <v>0</v>
      </c>
      <c r="G450" s="460">
        <v>1</v>
      </c>
      <c r="H450" s="460">
        <v>7</v>
      </c>
      <c r="I450" s="460">
        <v>3</v>
      </c>
      <c r="J450" s="456">
        <f aca="true" t="shared" si="16" ref="J450:J456">F450/E450*100</f>
        <v>0</v>
      </c>
      <c r="K450" s="456">
        <f aca="true" t="shared" si="17" ref="K450:K456">(H450+I450)/E450*100</f>
        <v>90.9090909090909</v>
      </c>
      <c r="L450" s="561" t="s">
        <v>815</v>
      </c>
      <c r="M450" s="561">
        <v>0</v>
      </c>
    </row>
    <row r="451" spans="1:13" s="149" customFormat="1" ht="13.5">
      <c r="A451" s="459">
        <v>2</v>
      </c>
      <c r="B451" s="438" t="s">
        <v>612</v>
      </c>
      <c r="C451" s="438">
        <v>4</v>
      </c>
      <c r="D451" s="438">
        <v>11</v>
      </c>
      <c r="E451" s="566">
        <v>11</v>
      </c>
      <c r="F451" s="460">
        <v>0</v>
      </c>
      <c r="G451" s="460">
        <v>2</v>
      </c>
      <c r="H451" s="460">
        <v>2</v>
      </c>
      <c r="I451" s="460">
        <v>7</v>
      </c>
      <c r="J451" s="456">
        <f t="shared" si="16"/>
        <v>0</v>
      </c>
      <c r="K451" s="456">
        <f t="shared" si="17"/>
        <v>81.81818181818183</v>
      </c>
      <c r="L451" s="561" t="s">
        <v>815</v>
      </c>
      <c r="M451" s="561">
        <v>0</v>
      </c>
    </row>
    <row r="452" spans="1:13" s="149" customFormat="1" ht="13.5">
      <c r="A452" s="459">
        <v>3</v>
      </c>
      <c r="B452" s="438" t="s">
        <v>829</v>
      </c>
      <c r="C452" s="438">
        <v>4</v>
      </c>
      <c r="D452" s="438">
        <v>11</v>
      </c>
      <c r="E452" s="566">
        <v>11</v>
      </c>
      <c r="F452" s="460">
        <v>0</v>
      </c>
      <c r="G452" s="460">
        <v>2</v>
      </c>
      <c r="H452" s="460">
        <v>6</v>
      </c>
      <c r="I452" s="460">
        <v>3</v>
      </c>
      <c r="J452" s="456">
        <f t="shared" si="16"/>
        <v>0</v>
      </c>
      <c r="K452" s="456">
        <f t="shared" si="17"/>
        <v>81.81818181818183</v>
      </c>
      <c r="L452" s="561" t="s">
        <v>815</v>
      </c>
      <c r="M452" s="561">
        <v>0</v>
      </c>
    </row>
    <row r="453" spans="1:13" s="149" customFormat="1" ht="13.5">
      <c r="A453" s="459">
        <v>4</v>
      </c>
      <c r="B453" s="438" t="s">
        <v>190</v>
      </c>
      <c r="C453" s="438">
        <v>5</v>
      </c>
      <c r="D453" s="438">
        <v>10</v>
      </c>
      <c r="E453" s="438">
        <v>9</v>
      </c>
      <c r="F453" s="460">
        <v>1</v>
      </c>
      <c r="G453" s="460">
        <v>4</v>
      </c>
      <c r="H453" s="460">
        <v>3</v>
      </c>
      <c r="I453" s="460">
        <v>1</v>
      </c>
      <c r="J453" s="456">
        <f t="shared" si="16"/>
        <v>11.11111111111111</v>
      </c>
      <c r="K453" s="456">
        <f t="shared" si="17"/>
        <v>44.44444444444444</v>
      </c>
      <c r="L453" s="561" t="s">
        <v>168</v>
      </c>
      <c r="M453" s="561">
        <v>0</v>
      </c>
    </row>
    <row r="454" spans="1:13" s="149" customFormat="1" ht="13.5">
      <c r="A454" s="459">
        <v>5</v>
      </c>
      <c r="B454" s="438" t="s">
        <v>612</v>
      </c>
      <c r="C454" s="438">
        <v>5</v>
      </c>
      <c r="D454" s="438">
        <v>10</v>
      </c>
      <c r="E454" s="566">
        <v>9</v>
      </c>
      <c r="F454" s="460">
        <v>1</v>
      </c>
      <c r="G454" s="460">
        <v>5</v>
      </c>
      <c r="H454" s="460">
        <v>2</v>
      </c>
      <c r="I454" s="460">
        <v>1</v>
      </c>
      <c r="J454" s="456">
        <f t="shared" si="16"/>
        <v>11.11111111111111</v>
      </c>
      <c r="K454" s="456">
        <f t="shared" si="17"/>
        <v>33.33333333333333</v>
      </c>
      <c r="L454" s="561" t="s">
        <v>826</v>
      </c>
      <c r="M454" s="561">
        <v>0</v>
      </c>
    </row>
    <row r="455" spans="1:13" s="149" customFormat="1" ht="13.5">
      <c r="A455" s="459">
        <v>6</v>
      </c>
      <c r="B455" s="438" t="s">
        <v>23</v>
      </c>
      <c r="C455" s="438">
        <v>5</v>
      </c>
      <c r="D455" s="438">
        <v>10</v>
      </c>
      <c r="E455" s="566">
        <v>9</v>
      </c>
      <c r="F455" s="460">
        <v>0</v>
      </c>
      <c r="G455" s="460">
        <v>5</v>
      </c>
      <c r="H455" s="460">
        <v>3</v>
      </c>
      <c r="I455" s="460">
        <v>1</v>
      </c>
      <c r="J455" s="456">
        <f t="shared" si="16"/>
        <v>0</v>
      </c>
      <c r="K455" s="456">
        <f t="shared" si="17"/>
        <v>44.44444444444444</v>
      </c>
      <c r="L455" s="454" t="s">
        <v>809</v>
      </c>
      <c r="M455" s="561">
        <v>0</v>
      </c>
    </row>
    <row r="456" spans="1:13" s="149" customFormat="1" ht="13.5">
      <c r="A456" s="459">
        <v>7</v>
      </c>
      <c r="B456" s="438" t="s">
        <v>25</v>
      </c>
      <c r="C456" s="438">
        <v>5</v>
      </c>
      <c r="D456" s="438">
        <v>10</v>
      </c>
      <c r="E456" s="566">
        <v>9</v>
      </c>
      <c r="F456" s="460">
        <v>0</v>
      </c>
      <c r="G456" s="460">
        <v>4</v>
      </c>
      <c r="H456" s="460">
        <v>4</v>
      </c>
      <c r="I456" s="460">
        <v>1</v>
      </c>
      <c r="J456" s="456">
        <f t="shared" si="16"/>
        <v>0</v>
      </c>
      <c r="K456" s="456">
        <f t="shared" si="17"/>
        <v>55.55555555555556</v>
      </c>
      <c r="L456" s="454" t="s">
        <v>86</v>
      </c>
      <c r="M456" s="561">
        <v>0</v>
      </c>
    </row>
    <row r="457" spans="1:13" s="149" customFormat="1" ht="13.5">
      <c r="A457" s="459">
        <v>8</v>
      </c>
      <c r="B457" s="438" t="s">
        <v>190</v>
      </c>
      <c r="C457" s="438">
        <v>6</v>
      </c>
      <c r="D457" s="438">
        <v>7</v>
      </c>
      <c r="E457" s="438">
        <v>7</v>
      </c>
      <c r="F457" s="460">
        <v>0</v>
      </c>
      <c r="G457" s="460">
        <v>4</v>
      </c>
      <c r="H457" s="460">
        <v>3</v>
      </c>
      <c r="I457" s="460">
        <v>0</v>
      </c>
      <c r="J457" s="456">
        <f aca="true" t="shared" si="18" ref="J457:J462">F457/E457*100</f>
        <v>0</v>
      </c>
      <c r="K457" s="456">
        <f aca="true" t="shared" si="19" ref="K457:K462">(H457+I457)/E457*100</f>
        <v>42.857142857142854</v>
      </c>
      <c r="L457" s="561" t="s">
        <v>168</v>
      </c>
      <c r="M457" s="561">
        <v>0</v>
      </c>
    </row>
    <row r="458" spans="1:13" s="149" customFormat="1" ht="13.5">
      <c r="A458" s="459">
        <v>9</v>
      </c>
      <c r="B458" s="438" t="s">
        <v>612</v>
      </c>
      <c r="C458" s="438">
        <v>6</v>
      </c>
      <c r="D458" s="438">
        <v>7</v>
      </c>
      <c r="E458" s="566">
        <v>7</v>
      </c>
      <c r="F458" s="460">
        <v>0</v>
      </c>
      <c r="G458" s="460">
        <v>4</v>
      </c>
      <c r="H458" s="460">
        <v>3</v>
      </c>
      <c r="I458" s="460">
        <v>0</v>
      </c>
      <c r="J458" s="456">
        <f t="shared" si="18"/>
        <v>0</v>
      </c>
      <c r="K458" s="456">
        <f t="shared" si="19"/>
        <v>42.857142857142854</v>
      </c>
      <c r="L458" s="561" t="s">
        <v>826</v>
      </c>
      <c r="M458" s="561">
        <v>0</v>
      </c>
    </row>
    <row r="459" spans="1:13" s="149" customFormat="1" ht="13.5">
      <c r="A459" s="459">
        <v>10</v>
      </c>
      <c r="B459" s="438" t="s">
        <v>23</v>
      </c>
      <c r="C459" s="438">
        <v>6</v>
      </c>
      <c r="D459" s="438">
        <v>7</v>
      </c>
      <c r="E459" s="438">
        <v>7</v>
      </c>
      <c r="F459" s="460">
        <v>0</v>
      </c>
      <c r="G459" s="460">
        <v>6</v>
      </c>
      <c r="H459" s="460">
        <v>0</v>
      </c>
      <c r="I459" s="460">
        <v>1</v>
      </c>
      <c r="J459" s="456">
        <f t="shared" si="18"/>
        <v>0</v>
      </c>
      <c r="K459" s="456">
        <f t="shared" si="19"/>
        <v>14.285714285714285</v>
      </c>
      <c r="L459" s="454" t="s">
        <v>809</v>
      </c>
      <c r="M459" s="561">
        <v>0</v>
      </c>
    </row>
    <row r="460" spans="1:13" s="149" customFormat="1" ht="13.5">
      <c r="A460" s="459">
        <v>11</v>
      </c>
      <c r="B460" s="438" t="s">
        <v>655</v>
      </c>
      <c r="C460" s="438">
        <v>6</v>
      </c>
      <c r="D460" s="438">
        <v>7</v>
      </c>
      <c r="E460" s="438">
        <v>7</v>
      </c>
      <c r="F460" s="460">
        <v>0</v>
      </c>
      <c r="G460" s="460">
        <v>4</v>
      </c>
      <c r="H460" s="460">
        <v>2</v>
      </c>
      <c r="I460" s="460">
        <v>1</v>
      </c>
      <c r="J460" s="456">
        <f t="shared" si="18"/>
        <v>0</v>
      </c>
      <c r="K460" s="456">
        <f t="shared" si="19"/>
        <v>42.857142857142854</v>
      </c>
      <c r="L460" s="454" t="s">
        <v>809</v>
      </c>
      <c r="M460" s="561">
        <v>0</v>
      </c>
    </row>
    <row r="461" spans="1:13" s="149" customFormat="1" ht="13.5">
      <c r="A461" s="459">
        <v>12</v>
      </c>
      <c r="B461" s="438" t="s">
        <v>25</v>
      </c>
      <c r="C461" s="438">
        <v>6</v>
      </c>
      <c r="D461" s="438">
        <v>7</v>
      </c>
      <c r="E461" s="438">
        <v>6</v>
      </c>
      <c r="F461" s="460">
        <v>0</v>
      </c>
      <c r="G461" s="460">
        <v>5</v>
      </c>
      <c r="H461" s="460">
        <v>1</v>
      </c>
      <c r="I461" s="460">
        <v>0</v>
      </c>
      <c r="J461" s="456">
        <f t="shared" si="18"/>
        <v>0</v>
      </c>
      <c r="K461" s="456">
        <f t="shared" si="19"/>
        <v>16.666666666666664</v>
      </c>
      <c r="L461" s="454" t="s">
        <v>86</v>
      </c>
      <c r="M461" s="561">
        <v>0</v>
      </c>
    </row>
    <row r="462" spans="1:13" s="149" customFormat="1" ht="13.5">
      <c r="A462" s="459">
        <v>13</v>
      </c>
      <c r="B462" s="438" t="s">
        <v>27</v>
      </c>
      <c r="C462" s="438">
        <v>6</v>
      </c>
      <c r="D462" s="438">
        <v>7</v>
      </c>
      <c r="E462" s="566">
        <v>7</v>
      </c>
      <c r="F462" s="460">
        <v>0</v>
      </c>
      <c r="G462" s="460">
        <v>3</v>
      </c>
      <c r="H462" s="460">
        <v>3</v>
      </c>
      <c r="I462" s="460">
        <v>1</v>
      </c>
      <c r="J462" s="456">
        <f t="shared" si="18"/>
        <v>0</v>
      </c>
      <c r="K462" s="456">
        <f t="shared" si="19"/>
        <v>57.14285714285714</v>
      </c>
      <c r="L462" s="454" t="s">
        <v>86</v>
      </c>
      <c r="M462" s="561">
        <v>0</v>
      </c>
    </row>
    <row r="463" spans="1:13" s="149" customFormat="1" ht="12.75">
      <c r="A463" s="563"/>
      <c r="B463" s="571"/>
      <c r="C463" s="563"/>
      <c r="D463" s="563"/>
      <c r="E463" s="563"/>
      <c r="F463" s="563"/>
      <c r="G463" s="563"/>
      <c r="H463" s="563"/>
      <c r="I463" s="563"/>
      <c r="J463" s="563"/>
      <c r="K463" s="563"/>
      <c r="L463" s="563"/>
      <c r="M463" s="563"/>
    </row>
    <row r="464" spans="1:13" s="149" customFormat="1" ht="12.75">
      <c r="A464" s="554"/>
      <c r="B464" s="433" t="s">
        <v>271</v>
      </c>
      <c r="C464" s="205"/>
      <c r="D464" s="205"/>
      <c r="E464" s="205"/>
      <c r="F464" s="205"/>
      <c r="G464" s="205"/>
      <c r="H464" s="205"/>
      <c r="I464" s="205"/>
      <c r="J464" s="205"/>
      <c r="K464" s="205"/>
      <c r="L464" s="205"/>
      <c r="M464" s="205"/>
    </row>
    <row r="465" spans="1:13" s="149" customFormat="1" ht="12.75">
      <c r="A465" s="563"/>
      <c r="B465" s="563"/>
      <c r="C465" s="563"/>
      <c r="D465" s="563"/>
      <c r="E465" s="563"/>
      <c r="F465" s="563"/>
      <c r="G465" s="563"/>
      <c r="H465" s="563"/>
      <c r="I465" s="563"/>
      <c r="J465" s="563"/>
      <c r="K465" s="563"/>
      <c r="L465" s="563"/>
      <c r="M465" s="563"/>
    </row>
    <row r="466" spans="1:13" s="149" customFormat="1" ht="12.75">
      <c r="A466" s="1045" t="s">
        <v>574</v>
      </c>
      <c r="B466" s="1045" t="s">
        <v>88</v>
      </c>
      <c r="C466" s="1045" t="s">
        <v>584</v>
      </c>
      <c r="D466" s="1045" t="s">
        <v>616</v>
      </c>
      <c r="E466" s="1045" t="s">
        <v>617</v>
      </c>
      <c r="F466" s="1049" t="s">
        <v>163</v>
      </c>
      <c r="G466" s="1050"/>
      <c r="H466" s="1050"/>
      <c r="I466" s="1051"/>
      <c r="J466" s="1052" t="s">
        <v>164</v>
      </c>
      <c r="K466" s="1052" t="s">
        <v>165</v>
      </c>
      <c r="L466" s="1045" t="s">
        <v>622</v>
      </c>
      <c r="M466" s="1045" t="s">
        <v>623</v>
      </c>
    </row>
    <row r="467" spans="1:13" s="149" customFormat="1" ht="12.75">
      <c r="A467" s="1046"/>
      <c r="B467" s="1046"/>
      <c r="C467" s="1046"/>
      <c r="D467" s="1046"/>
      <c r="E467" s="1046"/>
      <c r="F467" s="434" t="s">
        <v>169</v>
      </c>
      <c r="G467" s="435" t="s">
        <v>170</v>
      </c>
      <c r="H467" s="435" t="s">
        <v>171</v>
      </c>
      <c r="I467" s="435" t="s">
        <v>172</v>
      </c>
      <c r="J467" s="1053"/>
      <c r="K467" s="1053"/>
      <c r="L467" s="1046"/>
      <c r="M467" s="1046"/>
    </row>
    <row r="468" spans="1:13" s="149" customFormat="1" ht="12.75">
      <c r="A468" s="459">
        <v>1</v>
      </c>
      <c r="B468" s="438" t="s">
        <v>190</v>
      </c>
      <c r="C468" s="459">
        <v>7</v>
      </c>
      <c r="D468" s="459">
        <v>10</v>
      </c>
      <c r="E468" s="459">
        <v>10</v>
      </c>
      <c r="F468" s="461">
        <v>0</v>
      </c>
      <c r="G468" s="461">
        <v>3</v>
      </c>
      <c r="H468" s="461">
        <v>5</v>
      </c>
      <c r="I468" s="461">
        <v>2</v>
      </c>
      <c r="J468" s="462">
        <f>F468/E468*100</f>
        <v>0</v>
      </c>
      <c r="K468" s="462">
        <f>(H468+I468)/E468*100</f>
        <v>70</v>
      </c>
      <c r="L468" s="459" t="s">
        <v>168</v>
      </c>
      <c r="M468" s="459">
        <v>0</v>
      </c>
    </row>
    <row r="469" spans="1:13" s="149" customFormat="1" ht="12.75">
      <c r="A469" s="459">
        <v>2</v>
      </c>
      <c r="B469" s="438" t="s">
        <v>268</v>
      </c>
      <c r="C469" s="459">
        <v>7</v>
      </c>
      <c r="D469" s="459">
        <v>10</v>
      </c>
      <c r="E469" s="459">
        <v>10</v>
      </c>
      <c r="F469" s="461">
        <v>0</v>
      </c>
      <c r="G469" s="461">
        <v>5</v>
      </c>
      <c r="H469" s="461">
        <v>1</v>
      </c>
      <c r="I469" s="461">
        <v>4</v>
      </c>
      <c r="J469" s="463">
        <f>F469/E469*100</f>
        <v>0</v>
      </c>
      <c r="K469" s="463">
        <f>(H469+I469)/E469*100</f>
        <v>50</v>
      </c>
      <c r="L469" s="459" t="s">
        <v>826</v>
      </c>
      <c r="M469" s="459">
        <v>0</v>
      </c>
    </row>
    <row r="470" spans="1:13" s="149" customFormat="1" ht="12.75">
      <c r="A470" s="459">
        <v>3</v>
      </c>
      <c r="B470" s="438" t="s">
        <v>190</v>
      </c>
      <c r="C470" s="459">
        <v>8</v>
      </c>
      <c r="D470" s="459">
        <v>10</v>
      </c>
      <c r="E470" s="459">
        <v>10</v>
      </c>
      <c r="F470" s="461">
        <v>0</v>
      </c>
      <c r="G470" s="461">
        <v>5</v>
      </c>
      <c r="H470" s="461">
        <v>4</v>
      </c>
      <c r="I470" s="461">
        <v>1</v>
      </c>
      <c r="J470" s="462">
        <f>F470/E470*100</f>
        <v>0</v>
      </c>
      <c r="K470" s="462">
        <f>(H470+I470)/E470*100</f>
        <v>50</v>
      </c>
      <c r="L470" s="459" t="s">
        <v>168</v>
      </c>
      <c r="M470" s="459">
        <v>0</v>
      </c>
    </row>
    <row r="471" spans="1:13" s="149" customFormat="1" ht="12.75">
      <c r="A471" s="459">
        <v>4</v>
      </c>
      <c r="B471" s="438" t="s">
        <v>268</v>
      </c>
      <c r="C471" s="459">
        <v>8</v>
      </c>
      <c r="D471" s="459">
        <v>10</v>
      </c>
      <c r="E471" s="459">
        <v>10</v>
      </c>
      <c r="F471" s="461">
        <v>0</v>
      </c>
      <c r="G471" s="461">
        <v>4</v>
      </c>
      <c r="H471" s="461">
        <v>5</v>
      </c>
      <c r="I471" s="461">
        <v>1</v>
      </c>
      <c r="J471" s="463">
        <f>F471/E471*100</f>
        <v>0</v>
      </c>
      <c r="K471" s="463">
        <f>(H471+I471)/E471*100</f>
        <v>60</v>
      </c>
      <c r="L471" s="572" t="s">
        <v>826</v>
      </c>
      <c r="M471" s="572">
        <v>0</v>
      </c>
    </row>
    <row r="472" spans="1:13" s="149" customFormat="1" ht="12.75">
      <c r="A472" s="563"/>
      <c r="B472" s="571"/>
      <c r="C472" s="563"/>
      <c r="D472" s="563"/>
      <c r="E472" s="563"/>
      <c r="F472" s="563"/>
      <c r="G472" s="563"/>
      <c r="H472" s="563"/>
      <c r="I472" s="563"/>
      <c r="J472" s="563"/>
      <c r="K472" s="563"/>
      <c r="L472" s="563"/>
      <c r="M472" s="563"/>
    </row>
    <row r="473" spans="1:13" s="149" customFormat="1" ht="12.75">
      <c r="A473" s="563"/>
      <c r="B473" s="433" t="s">
        <v>272</v>
      </c>
      <c r="C473" s="563"/>
      <c r="D473" s="563"/>
      <c r="E473" s="563"/>
      <c r="F473" s="563"/>
      <c r="G473" s="573"/>
      <c r="H473" s="573"/>
      <c r="I473" s="573"/>
      <c r="J473" s="563"/>
      <c r="K473" s="563"/>
      <c r="L473" s="563"/>
      <c r="M473" s="563"/>
    </row>
    <row r="474" spans="1:13" s="149" customFormat="1" ht="12.75">
      <c r="A474" s="563"/>
      <c r="B474" s="563"/>
      <c r="C474" s="563"/>
      <c r="D474" s="563"/>
      <c r="E474" s="563"/>
      <c r="F474" s="563"/>
      <c r="G474" s="563"/>
      <c r="H474" s="563"/>
      <c r="I474" s="563"/>
      <c r="J474" s="563"/>
      <c r="K474" s="563"/>
      <c r="L474" s="563"/>
      <c r="M474" s="563"/>
    </row>
    <row r="475" spans="1:13" s="149" customFormat="1" ht="12.75">
      <c r="A475" s="1045" t="s">
        <v>574</v>
      </c>
      <c r="B475" s="1045" t="s">
        <v>88</v>
      </c>
      <c r="C475" s="1045" t="s">
        <v>584</v>
      </c>
      <c r="D475" s="1045" t="s">
        <v>616</v>
      </c>
      <c r="E475" s="1045" t="s">
        <v>617</v>
      </c>
      <c r="F475" s="1049" t="s">
        <v>163</v>
      </c>
      <c r="G475" s="1050"/>
      <c r="H475" s="1050"/>
      <c r="I475" s="1051"/>
      <c r="J475" s="1052" t="s">
        <v>164</v>
      </c>
      <c r="K475" s="1052" t="s">
        <v>165</v>
      </c>
      <c r="L475" s="1045" t="s">
        <v>622</v>
      </c>
      <c r="M475" s="1045" t="s">
        <v>623</v>
      </c>
    </row>
    <row r="476" spans="1:13" s="149" customFormat="1" ht="12.75">
      <c r="A476" s="1046"/>
      <c r="B476" s="1046"/>
      <c r="C476" s="1046"/>
      <c r="D476" s="1046"/>
      <c r="E476" s="1046"/>
      <c r="F476" s="434" t="s">
        <v>169</v>
      </c>
      <c r="G476" s="435" t="s">
        <v>170</v>
      </c>
      <c r="H476" s="435" t="s">
        <v>171</v>
      </c>
      <c r="I476" s="435" t="s">
        <v>172</v>
      </c>
      <c r="J476" s="1053"/>
      <c r="K476" s="1053"/>
      <c r="L476" s="1046"/>
      <c r="M476" s="1046"/>
    </row>
    <row r="477" spans="1:13" s="149" customFormat="1" ht="12.75">
      <c r="A477" s="459">
        <v>1</v>
      </c>
      <c r="B477" s="438" t="s">
        <v>190</v>
      </c>
      <c r="C477" s="459">
        <v>9</v>
      </c>
      <c r="D477" s="459">
        <v>9</v>
      </c>
      <c r="E477" s="574">
        <v>9</v>
      </c>
      <c r="F477" s="574">
        <v>0</v>
      </c>
      <c r="G477" s="574">
        <v>3</v>
      </c>
      <c r="H477" s="574">
        <v>5</v>
      </c>
      <c r="I477" s="574">
        <v>1</v>
      </c>
      <c r="J477" s="462">
        <f aca="true" t="shared" si="20" ref="J477:J483">F477/E477*100</f>
        <v>0</v>
      </c>
      <c r="K477" s="462">
        <f aca="true" t="shared" si="21" ref="K477:K483">(H477+I477)/E477*100</f>
        <v>66.66666666666666</v>
      </c>
      <c r="L477" s="459" t="s">
        <v>168</v>
      </c>
      <c r="M477" s="459">
        <v>0</v>
      </c>
    </row>
    <row r="478" spans="1:13" s="149" customFormat="1" ht="12.75">
      <c r="A478" s="459">
        <v>2</v>
      </c>
      <c r="B478" s="438" t="s">
        <v>612</v>
      </c>
      <c r="C478" s="459">
        <v>9</v>
      </c>
      <c r="D478" s="459">
        <v>9</v>
      </c>
      <c r="E478" s="574">
        <v>9</v>
      </c>
      <c r="F478" s="574">
        <v>0</v>
      </c>
      <c r="G478" s="574">
        <v>2</v>
      </c>
      <c r="H478" s="574">
        <v>6</v>
      </c>
      <c r="I478" s="574">
        <v>1</v>
      </c>
      <c r="J478" s="462">
        <f t="shared" si="20"/>
        <v>0</v>
      </c>
      <c r="K478" s="462">
        <f t="shared" si="21"/>
        <v>77.77777777777779</v>
      </c>
      <c r="L478" s="459" t="s">
        <v>840</v>
      </c>
      <c r="M478" s="459">
        <v>0</v>
      </c>
    </row>
    <row r="479" spans="1:13" s="149" customFormat="1" ht="12.75">
      <c r="A479" s="459">
        <v>3</v>
      </c>
      <c r="B479" s="434" t="s">
        <v>655</v>
      </c>
      <c r="C479" s="459">
        <v>9</v>
      </c>
      <c r="D479" s="459">
        <v>9</v>
      </c>
      <c r="E479" s="574">
        <v>1</v>
      </c>
      <c r="F479" s="574">
        <v>0</v>
      </c>
      <c r="G479" s="574">
        <v>1</v>
      </c>
      <c r="H479" s="574">
        <v>0</v>
      </c>
      <c r="I479" s="574">
        <v>0</v>
      </c>
      <c r="J479" s="462">
        <f t="shared" si="20"/>
        <v>0</v>
      </c>
      <c r="K479" s="462">
        <f t="shared" si="21"/>
        <v>0</v>
      </c>
      <c r="L479" s="459" t="s">
        <v>818</v>
      </c>
      <c r="M479" s="459">
        <v>0</v>
      </c>
    </row>
    <row r="480" spans="1:13" s="149" customFormat="1" ht="13.5">
      <c r="A480" s="459">
        <v>4</v>
      </c>
      <c r="B480" s="434" t="s">
        <v>25</v>
      </c>
      <c r="C480" s="459">
        <v>9</v>
      </c>
      <c r="D480" s="459">
        <v>9</v>
      </c>
      <c r="E480" s="574">
        <v>6</v>
      </c>
      <c r="F480" s="574">
        <v>0</v>
      </c>
      <c r="G480" s="574">
        <v>1</v>
      </c>
      <c r="H480" s="574">
        <v>5</v>
      </c>
      <c r="I480" s="574">
        <v>0</v>
      </c>
      <c r="J480" s="462">
        <f t="shared" si="20"/>
        <v>0</v>
      </c>
      <c r="K480" s="462">
        <f t="shared" si="21"/>
        <v>83.33333333333334</v>
      </c>
      <c r="L480" s="454" t="s">
        <v>86</v>
      </c>
      <c r="M480" s="459">
        <v>0</v>
      </c>
    </row>
    <row r="481" spans="1:13" s="149" customFormat="1" ht="12.75">
      <c r="A481" s="459">
        <v>5</v>
      </c>
      <c r="B481" s="438" t="s">
        <v>26</v>
      </c>
      <c r="C481" s="459">
        <v>9</v>
      </c>
      <c r="D481" s="459">
        <v>9</v>
      </c>
      <c r="E481" s="461">
        <v>4</v>
      </c>
      <c r="F481" s="461">
        <v>0</v>
      </c>
      <c r="G481" s="461">
        <v>2</v>
      </c>
      <c r="H481" s="461">
        <v>1</v>
      </c>
      <c r="I481" s="461">
        <v>1</v>
      </c>
      <c r="J481" s="462">
        <f t="shared" si="20"/>
        <v>0</v>
      </c>
      <c r="K481" s="462">
        <f t="shared" si="21"/>
        <v>50</v>
      </c>
      <c r="L481" s="561" t="s">
        <v>830</v>
      </c>
      <c r="M481" s="459">
        <v>0</v>
      </c>
    </row>
    <row r="482" spans="1:13" s="149" customFormat="1" ht="12.75">
      <c r="A482" s="459">
        <v>6</v>
      </c>
      <c r="B482" s="438" t="s">
        <v>656</v>
      </c>
      <c r="C482" s="459">
        <v>9</v>
      </c>
      <c r="D482" s="459">
        <v>9</v>
      </c>
      <c r="E482" s="461">
        <v>4</v>
      </c>
      <c r="F482" s="461">
        <v>0</v>
      </c>
      <c r="G482" s="461">
        <v>4</v>
      </c>
      <c r="H482" s="461">
        <v>0</v>
      </c>
      <c r="I482" s="461">
        <v>0</v>
      </c>
      <c r="J482" s="462">
        <f t="shared" si="20"/>
        <v>0</v>
      </c>
      <c r="K482" s="462">
        <f t="shared" si="21"/>
        <v>0</v>
      </c>
      <c r="L482" s="561" t="s">
        <v>826</v>
      </c>
      <c r="M482" s="459">
        <v>0</v>
      </c>
    </row>
    <row r="483" spans="1:13" s="149" customFormat="1" ht="13.5">
      <c r="A483" s="459">
        <v>7</v>
      </c>
      <c r="B483" s="438" t="s">
        <v>657</v>
      </c>
      <c r="C483" s="459">
        <v>9</v>
      </c>
      <c r="D483" s="459">
        <v>9</v>
      </c>
      <c r="E483" s="461">
        <v>3</v>
      </c>
      <c r="F483" s="461">
        <v>0</v>
      </c>
      <c r="G483" s="461">
        <v>0</v>
      </c>
      <c r="H483" s="461">
        <v>1</v>
      </c>
      <c r="I483" s="461">
        <v>2</v>
      </c>
      <c r="J483" s="462">
        <f t="shared" si="20"/>
        <v>0</v>
      </c>
      <c r="K483" s="462">
        <f t="shared" si="21"/>
        <v>100</v>
      </c>
      <c r="L483" s="454" t="s">
        <v>86</v>
      </c>
      <c r="M483" s="459">
        <v>0</v>
      </c>
    </row>
    <row r="484" spans="1:13" s="149" customFormat="1" ht="12.75">
      <c r="A484" s="181"/>
      <c r="B484" s="204"/>
      <c r="C484" s="181"/>
      <c r="D484" s="181"/>
      <c r="E484" s="181"/>
      <c r="F484" s="181"/>
      <c r="G484" s="181"/>
      <c r="H484" s="181"/>
      <c r="I484" s="181"/>
      <c r="J484" s="181"/>
      <c r="K484" s="181"/>
      <c r="L484" s="181"/>
      <c r="M484" s="181"/>
    </row>
    <row r="485" spans="1:13" s="149" customFormat="1" ht="12.75">
      <c r="A485" s="72"/>
      <c r="B485" s="73"/>
      <c r="C485" s="72"/>
      <c r="D485" s="72"/>
      <c r="E485" s="72"/>
      <c r="F485" s="72"/>
      <c r="G485" s="72"/>
      <c r="H485" s="72"/>
      <c r="I485" s="72"/>
      <c r="J485" s="72"/>
      <c r="K485" s="72"/>
      <c r="L485" s="72"/>
      <c r="M485" s="72"/>
    </row>
    <row r="486" spans="1:13" s="149" customFormat="1" ht="12.75">
      <c r="A486" s="72"/>
      <c r="B486" s="73"/>
      <c r="C486" s="72"/>
      <c r="D486" s="72"/>
      <c r="E486" s="72"/>
      <c r="F486" s="72"/>
      <c r="G486" s="72"/>
      <c r="H486" s="72"/>
      <c r="I486" s="72"/>
      <c r="J486" s="72"/>
      <c r="K486" s="72"/>
      <c r="L486" s="72"/>
      <c r="M486" s="72"/>
    </row>
    <row r="487" spans="1:13" s="149" customFormat="1" ht="12.75">
      <c r="A487" s="72"/>
      <c r="B487" s="73"/>
      <c r="C487" s="72"/>
      <c r="D487" s="72"/>
      <c r="E487" s="72"/>
      <c r="F487" s="72"/>
      <c r="G487" s="72"/>
      <c r="H487" s="72"/>
      <c r="I487" s="72"/>
      <c r="J487" s="72"/>
      <c r="K487" s="72"/>
      <c r="L487" s="72"/>
      <c r="M487" s="72"/>
    </row>
    <row r="488" spans="1:13" s="149" customFormat="1" ht="12.75">
      <c r="A488" s="181"/>
      <c r="B488" s="204" t="s">
        <v>824</v>
      </c>
      <c r="C488" s="181"/>
      <c r="D488" s="181"/>
      <c r="E488" s="181"/>
      <c r="F488" s="181"/>
      <c r="G488" s="181"/>
      <c r="H488" s="181"/>
      <c r="I488" s="181"/>
      <c r="J488" s="181"/>
      <c r="K488" s="181"/>
      <c r="L488" s="204"/>
      <c r="M488" s="181"/>
    </row>
    <row r="489" spans="1:13" s="149" customFormat="1" ht="12.75">
      <c r="A489" s="181"/>
      <c r="B489" s="181"/>
      <c r="C489" s="181"/>
      <c r="D489" s="181"/>
      <c r="E489" s="181"/>
      <c r="F489" s="181"/>
      <c r="G489" s="181"/>
      <c r="H489" s="181"/>
      <c r="I489" s="181"/>
      <c r="J489" s="181"/>
      <c r="K489" s="181"/>
      <c r="L489" s="181"/>
      <c r="M489" s="181"/>
    </row>
    <row r="490" spans="1:13" s="149" customFormat="1" ht="12.75">
      <c r="A490" s="181"/>
      <c r="B490" s="433" t="s">
        <v>740</v>
      </c>
      <c r="C490" s="181"/>
      <c r="D490" s="181"/>
      <c r="E490" s="181"/>
      <c r="F490" s="181"/>
      <c r="G490" s="181"/>
      <c r="H490" s="181"/>
      <c r="I490" s="181"/>
      <c r="J490" s="181"/>
      <c r="K490" s="181"/>
      <c r="L490" s="181"/>
      <c r="M490" s="181"/>
    </row>
    <row r="491" spans="1:13" s="149" customFormat="1" ht="12.75">
      <c r="A491" s="181"/>
      <c r="B491" s="181"/>
      <c r="C491" s="181"/>
      <c r="D491" s="181"/>
      <c r="E491" s="181"/>
      <c r="F491" s="181"/>
      <c r="G491" s="181"/>
      <c r="H491" s="181"/>
      <c r="I491" s="181"/>
      <c r="J491" s="181"/>
      <c r="K491" s="181"/>
      <c r="L491" s="181"/>
      <c r="M491" s="181"/>
    </row>
    <row r="492" spans="1:13" s="149" customFormat="1" ht="12.75">
      <c r="A492" s="1045" t="s">
        <v>574</v>
      </c>
      <c r="B492" s="1045" t="s">
        <v>88</v>
      </c>
      <c r="C492" s="1045" t="s">
        <v>584</v>
      </c>
      <c r="D492" s="1045" t="s">
        <v>616</v>
      </c>
      <c r="E492" s="1045" t="s">
        <v>617</v>
      </c>
      <c r="F492" s="1049" t="s">
        <v>163</v>
      </c>
      <c r="G492" s="1050"/>
      <c r="H492" s="1050"/>
      <c r="I492" s="1051"/>
      <c r="J492" s="1052" t="s">
        <v>164</v>
      </c>
      <c r="K492" s="1052" t="s">
        <v>165</v>
      </c>
      <c r="L492" s="1045" t="s">
        <v>162</v>
      </c>
      <c r="M492" s="1045" t="s">
        <v>623</v>
      </c>
    </row>
    <row r="493" spans="1:13" s="149" customFormat="1" ht="12.75">
      <c r="A493" s="1046"/>
      <c r="B493" s="1046"/>
      <c r="C493" s="1046"/>
      <c r="D493" s="1046"/>
      <c r="E493" s="1046"/>
      <c r="F493" s="434" t="s">
        <v>169</v>
      </c>
      <c r="G493" s="435" t="s">
        <v>170</v>
      </c>
      <c r="H493" s="435" t="s">
        <v>171</v>
      </c>
      <c r="I493" s="435" t="s">
        <v>172</v>
      </c>
      <c r="J493" s="1053"/>
      <c r="K493" s="1053"/>
      <c r="L493" s="1046"/>
      <c r="M493" s="1046"/>
    </row>
    <row r="494" spans="1:13" s="149" customFormat="1" ht="13.5">
      <c r="A494" s="436">
        <v>1</v>
      </c>
      <c r="B494" s="437" t="s">
        <v>741</v>
      </c>
      <c r="C494" s="437">
        <v>4</v>
      </c>
      <c r="D494" s="438">
        <v>10</v>
      </c>
      <c r="E494" s="439">
        <v>8</v>
      </c>
      <c r="F494" s="439">
        <v>1</v>
      </c>
      <c r="G494" s="439">
        <v>2</v>
      </c>
      <c r="H494" s="439">
        <v>3</v>
      </c>
      <c r="I494" s="439">
        <v>1</v>
      </c>
      <c r="J494" s="440">
        <f>F494/E494*100</f>
        <v>12.5</v>
      </c>
      <c r="K494" s="440">
        <f>(H494+I494)/E494*100</f>
        <v>50</v>
      </c>
      <c r="L494" s="436" t="s">
        <v>825</v>
      </c>
      <c r="M494" s="436">
        <v>1</v>
      </c>
    </row>
    <row r="495" spans="1:13" s="149" customFormat="1" ht="13.5">
      <c r="A495" s="436">
        <v>2</v>
      </c>
      <c r="B495" s="437" t="s">
        <v>612</v>
      </c>
      <c r="C495" s="437">
        <v>4</v>
      </c>
      <c r="D495" s="441">
        <v>10</v>
      </c>
      <c r="E495" s="439">
        <v>8</v>
      </c>
      <c r="F495" s="439">
        <v>1</v>
      </c>
      <c r="G495" s="439">
        <v>2</v>
      </c>
      <c r="H495" s="439">
        <v>1</v>
      </c>
      <c r="I495" s="439">
        <v>4</v>
      </c>
      <c r="J495" s="440">
        <f>F495/E495*100</f>
        <v>12.5</v>
      </c>
      <c r="K495" s="440">
        <f>(H495+I495)/E495*100</f>
        <v>62.5</v>
      </c>
      <c r="L495" s="436" t="s">
        <v>825</v>
      </c>
      <c r="M495" s="436">
        <v>1</v>
      </c>
    </row>
    <row r="496" spans="1:13" s="149" customFormat="1" ht="13.5">
      <c r="A496" s="436">
        <v>3</v>
      </c>
      <c r="B496" s="437" t="s">
        <v>190</v>
      </c>
      <c r="C496" s="437">
        <v>7</v>
      </c>
      <c r="D496" s="442">
        <v>11</v>
      </c>
      <c r="E496" s="442">
        <v>10</v>
      </c>
      <c r="F496" s="442">
        <v>0</v>
      </c>
      <c r="G496" s="442">
        <v>10</v>
      </c>
      <c r="H496" s="442">
        <v>0</v>
      </c>
      <c r="I496" s="442">
        <v>0</v>
      </c>
      <c r="J496" s="440">
        <f aca="true" t="shared" si="22" ref="J496:J501">F496/E496*100</f>
        <v>0</v>
      </c>
      <c r="K496" s="440">
        <f aca="true" t="shared" si="23" ref="K496:K501">(H496+I496)/E496*100</f>
        <v>0</v>
      </c>
      <c r="L496" s="436" t="s">
        <v>168</v>
      </c>
      <c r="M496" s="436">
        <v>0</v>
      </c>
    </row>
    <row r="497" spans="1:13" s="149" customFormat="1" ht="13.5">
      <c r="A497" s="436">
        <v>4</v>
      </c>
      <c r="B497" s="437" t="s">
        <v>612</v>
      </c>
      <c r="C497" s="437">
        <v>7</v>
      </c>
      <c r="D497" s="443">
        <v>11</v>
      </c>
      <c r="E497" s="443">
        <v>11</v>
      </c>
      <c r="F497" s="443">
        <v>0</v>
      </c>
      <c r="G497" s="443">
        <v>8</v>
      </c>
      <c r="H497" s="443">
        <v>2</v>
      </c>
      <c r="I497" s="443">
        <v>1</v>
      </c>
      <c r="J497" s="440">
        <f t="shared" si="22"/>
        <v>0</v>
      </c>
      <c r="K497" s="440">
        <f t="shared" si="23"/>
        <v>27.27272727272727</v>
      </c>
      <c r="L497" s="436" t="s">
        <v>826</v>
      </c>
      <c r="M497" s="436">
        <v>0</v>
      </c>
    </row>
    <row r="498" spans="1:13" s="149" customFormat="1" ht="13.5">
      <c r="A498" s="436">
        <v>5</v>
      </c>
      <c r="B498" s="437" t="s">
        <v>190</v>
      </c>
      <c r="C498" s="437">
        <v>8</v>
      </c>
      <c r="D498" s="444">
        <v>10</v>
      </c>
      <c r="E498" s="444">
        <v>9</v>
      </c>
      <c r="F498" s="444">
        <v>0</v>
      </c>
      <c r="G498" s="444">
        <v>7</v>
      </c>
      <c r="H498" s="444">
        <v>2</v>
      </c>
      <c r="I498" s="444">
        <v>0</v>
      </c>
      <c r="J498" s="440">
        <f t="shared" si="22"/>
        <v>0</v>
      </c>
      <c r="K498" s="440">
        <f t="shared" si="23"/>
        <v>22.22222222222222</v>
      </c>
      <c r="L498" s="436" t="s">
        <v>166</v>
      </c>
      <c r="M498" s="436">
        <v>0</v>
      </c>
    </row>
    <row r="499" spans="1:13" s="149" customFormat="1" ht="13.5">
      <c r="A499" s="436">
        <v>6</v>
      </c>
      <c r="B499" s="437" t="s">
        <v>612</v>
      </c>
      <c r="C499" s="437">
        <v>8</v>
      </c>
      <c r="D499" s="443">
        <v>10</v>
      </c>
      <c r="E499" s="443">
        <v>10</v>
      </c>
      <c r="F499" s="443">
        <v>0</v>
      </c>
      <c r="G499" s="443">
        <v>6</v>
      </c>
      <c r="H499" s="443">
        <v>2</v>
      </c>
      <c r="I499" s="443">
        <v>2</v>
      </c>
      <c r="J499" s="440">
        <f t="shared" si="22"/>
        <v>0</v>
      </c>
      <c r="K499" s="440">
        <f t="shared" si="23"/>
        <v>40</v>
      </c>
      <c r="L499" s="436" t="s">
        <v>167</v>
      </c>
      <c r="M499" s="436">
        <v>0</v>
      </c>
    </row>
    <row r="500" spans="1:13" s="149" customFormat="1" ht="13.5">
      <c r="A500" s="436">
        <v>7</v>
      </c>
      <c r="B500" s="197" t="s">
        <v>190</v>
      </c>
      <c r="C500" s="197">
        <v>9</v>
      </c>
      <c r="D500" s="444">
        <v>10</v>
      </c>
      <c r="E500" s="444">
        <v>10</v>
      </c>
      <c r="F500" s="444">
        <v>0</v>
      </c>
      <c r="G500" s="444">
        <v>5</v>
      </c>
      <c r="H500" s="444">
        <v>4</v>
      </c>
      <c r="I500" s="444">
        <v>1</v>
      </c>
      <c r="J500" s="440">
        <f t="shared" si="22"/>
        <v>0</v>
      </c>
      <c r="K500" s="440">
        <f t="shared" si="23"/>
        <v>50</v>
      </c>
      <c r="L500" s="436" t="s">
        <v>168</v>
      </c>
      <c r="M500" s="436">
        <v>0</v>
      </c>
    </row>
    <row r="501" spans="1:13" s="149" customFormat="1" ht="13.5">
      <c r="A501" s="436">
        <v>8</v>
      </c>
      <c r="B501" s="197" t="s">
        <v>612</v>
      </c>
      <c r="C501" s="197">
        <v>9</v>
      </c>
      <c r="D501" s="441">
        <v>10</v>
      </c>
      <c r="E501" s="439">
        <v>9</v>
      </c>
      <c r="F501" s="439">
        <v>0</v>
      </c>
      <c r="G501" s="439">
        <v>3</v>
      </c>
      <c r="H501" s="439">
        <v>4</v>
      </c>
      <c r="I501" s="439">
        <v>2</v>
      </c>
      <c r="J501" s="440">
        <f t="shared" si="22"/>
        <v>0</v>
      </c>
      <c r="K501" s="440">
        <f t="shared" si="23"/>
        <v>66.66666666666666</v>
      </c>
      <c r="L501" s="436" t="s">
        <v>826</v>
      </c>
      <c r="M501" s="436">
        <v>0</v>
      </c>
    </row>
    <row r="502" spans="1:13" s="149" customFormat="1" ht="13.5">
      <c r="A502" s="445"/>
      <c r="B502" s="446"/>
      <c r="C502" s="446"/>
      <c r="D502" s="447"/>
      <c r="E502" s="448"/>
      <c r="F502" s="448"/>
      <c r="G502" s="448"/>
      <c r="H502" s="448"/>
      <c r="I502" s="448"/>
      <c r="J502" s="449"/>
      <c r="K502" s="449"/>
      <c r="L502" s="445"/>
      <c r="M502" s="445"/>
    </row>
    <row r="503" spans="1:13" s="149" customFormat="1" ht="12.75">
      <c r="A503" s="1045" t="s">
        <v>574</v>
      </c>
      <c r="B503" s="1045" t="s">
        <v>88</v>
      </c>
      <c r="C503" s="1045" t="s">
        <v>584</v>
      </c>
      <c r="D503" s="1045" t="s">
        <v>616</v>
      </c>
      <c r="E503" s="1045" t="s">
        <v>617</v>
      </c>
      <c r="F503" s="1049" t="s">
        <v>163</v>
      </c>
      <c r="G503" s="1050"/>
      <c r="H503" s="1050"/>
      <c r="I503" s="1051"/>
      <c r="J503" s="1052" t="s">
        <v>164</v>
      </c>
      <c r="K503" s="1052" t="s">
        <v>165</v>
      </c>
      <c r="L503" s="1045" t="s">
        <v>162</v>
      </c>
      <c r="M503" s="1045" t="s">
        <v>623</v>
      </c>
    </row>
    <row r="504" spans="1:13" s="149" customFormat="1" ht="12.75">
      <c r="A504" s="1046"/>
      <c r="B504" s="1046"/>
      <c r="C504" s="1046"/>
      <c r="D504" s="1046"/>
      <c r="E504" s="1046"/>
      <c r="F504" s="434" t="s">
        <v>169</v>
      </c>
      <c r="G504" s="435" t="s">
        <v>170</v>
      </c>
      <c r="H504" s="435" t="s">
        <v>171</v>
      </c>
      <c r="I504" s="435" t="s">
        <v>172</v>
      </c>
      <c r="J504" s="1053"/>
      <c r="K504" s="1053"/>
      <c r="L504" s="1046"/>
      <c r="M504" s="1046"/>
    </row>
    <row r="505" spans="1:13" s="149" customFormat="1" ht="26.25">
      <c r="A505" s="436">
        <v>1</v>
      </c>
      <c r="B505" s="450" t="s">
        <v>256</v>
      </c>
      <c r="C505" s="451">
        <v>7</v>
      </c>
      <c r="D505" s="435">
        <v>11</v>
      </c>
      <c r="E505" s="439">
        <v>10</v>
      </c>
      <c r="F505" s="439">
        <v>1</v>
      </c>
      <c r="G505" s="439">
        <v>4</v>
      </c>
      <c r="H505" s="439">
        <v>3</v>
      </c>
      <c r="I505" s="439">
        <v>2</v>
      </c>
      <c r="J505" s="440">
        <f aca="true" t="shared" si="24" ref="J505:J510">F505/E505*100</f>
        <v>10</v>
      </c>
      <c r="K505" s="440">
        <f aca="true" t="shared" si="25" ref="K505:K510">(H505+I505)/E505*100</f>
        <v>50</v>
      </c>
      <c r="L505" s="436" t="s">
        <v>259</v>
      </c>
      <c r="M505" s="436">
        <v>1</v>
      </c>
    </row>
    <row r="506" spans="1:13" s="149" customFormat="1" ht="26.25">
      <c r="A506" s="436">
        <v>2</v>
      </c>
      <c r="B506" s="450" t="s">
        <v>256</v>
      </c>
      <c r="C506" s="451">
        <v>8</v>
      </c>
      <c r="D506" s="452">
        <v>10</v>
      </c>
      <c r="E506" s="439">
        <v>9</v>
      </c>
      <c r="F506" s="439">
        <v>1</v>
      </c>
      <c r="G506" s="439">
        <v>6</v>
      </c>
      <c r="H506" s="439">
        <v>2</v>
      </c>
      <c r="I506" s="439">
        <v>0</v>
      </c>
      <c r="J506" s="440">
        <f t="shared" si="24"/>
        <v>11.11111111111111</v>
      </c>
      <c r="K506" s="440">
        <f t="shared" si="25"/>
        <v>22.22222222222222</v>
      </c>
      <c r="L506" s="436" t="s">
        <v>259</v>
      </c>
      <c r="M506" s="436">
        <v>1</v>
      </c>
    </row>
    <row r="507" spans="1:13" s="149" customFormat="1" ht="26.25">
      <c r="A507" s="436">
        <v>3</v>
      </c>
      <c r="B507" s="450" t="s">
        <v>257</v>
      </c>
      <c r="C507" s="451">
        <v>7</v>
      </c>
      <c r="D507" s="453">
        <v>11</v>
      </c>
      <c r="E507" s="453">
        <v>11</v>
      </c>
      <c r="F507" s="453">
        <v>1</v>
      </c>
      <c r="G507" s="453">
        <v>7</v>
      </c>
      <c r="H507" s="453">
        <v>2</v>
      </c>
      <c r="I507" s="453">
        <v>1</v>
      </c>
      <c r="J507" s="440">
        <f t="shared" si="24"/>
        <v>9.090909090909092</v>
      </c>
      <c r="K507" s="440">
        <f t="shared" si="25"/>
        <v>27.27272727272727</v>
      </c>
      <c r="L507" s="436" t="s">
        <v>259</v>
      </c>
      <c r="M507" s="436">
        <v>1</v>
      </c>
    </row>
    <row r="508" spans="1:13" s="149" customFormat="1" ht="26.25">
      <c r="A508" s="436">
        <v>4</v>
      </c>
      <c r="B508" s="450" t="s">
        <v>257</v>
      </c>
      <c r="C508" s="451">
        <v>8</v>
      </c>
      <c r="D508" s="443">
        <v>10</v>
      </c>
      <c r="E508" s="443">
        <v>10</v>
      </c>
      <c r="F508" s="443">
        <v>1</v>
      </c>
      <c r="G508" s="443">
        <v>7</v>
      </c>
      <c r="H508" s="443">
        <v>1</v>
      </c>
      <c r="I508" s="443">
        <v>1</v>
      </c>
      <c r="J508" s="440">
        <f t="shared" si="24"/>
        <v>10</v>
      </c>
      <c r="K508" s="440">
        <f t="shared" si="25"/>
        <v>20</v>
      </c>
      <c r="L508" s="436" t="s">
        <v>259</v>
      </c>
      <c r="M508" s="436">
        <v>1</v>
      </c>
    </row>
    <row r="509" spans="1:13" s="149" customFormat="1" ht="26.25">
      <c r="A509" s="436">
        <v>5</v>
      </c>
      <c r="B509" s="450" t="s">
        <v>258</v>
      </c>
      <c r="C509" s="451">
        <v>7</v>
      </c>
      <c r="D509" s="439">
        <v>11</v>
      </c>
      <c r="E509" s="439">
        <v>9</v>
      </c>
      <c r="F509" s="439">
        <v>1</v>
      </c>
      <c r="G509" s="439">
        <v>1</v>
      </c>
      <c r="H509" s="439">
        <v>6</v>
      </c>
      <c r="I509" s="439">
        <v>2</v>
      </c>
      <c r="J509" s="440">
        <f t="shared" si="24"/>
        <v>11.11111111111111</v>
      </c>
      <c r="K509" s="440">
        <f t="shared" si="25"/>
        <v>88.88888888888889</v>
      </c>
      <c r="L509" s="436" t="s">
        <v>259</v>
      </c>
      <c r="M509" s="436">
        <v>1</v>
      </c>
    </row>
    <row r="510" spans="1:13" s="149" customFormat="1" ht="26.25">
      <c r="A510" s="436">
        <v>6</v>
      </c>
      <c r="B510" s="450" t="s">
        <v>258</v>
      </c>
      <c r="C510" s="451">
        <v>8</v>
      </c>
      <c r="D510" s="443">
        <v>10</v>
      </c>
      <c r="E510" s="443">
        <v>10</v>
      </c>
      <c r="F510" s="443">
        <v>2</v>
      </c>
      <c r="G510" s="443">
        <v>8</v>
      </c>
      <c r="H510" s="443">
        <v>0</v>
      </c>
      <c r="I510" s="443">
        <v>0</v>
      </c>
      <c r="J510" s="440">
        <f t="shared" si="24"/>
        <v>20</v>
      </c>
      <c r="K510" s="440">
        <f t="shared" si="25"/>
        <v>0</v>
      </c>
      <c r="L510" s="436" t="s">
        <v>259</v>
      </c>
      <c r="M510" s="436">
        <v>1</v>
      </c>
    </row>
    <row r="511" spans="1:13" ht="13.5">
      <c r="A511" s="445"/>
      <c r="B511" s="446"/>
      <c r="C511" s="446"/>
      <c r="D511" s="447"/>
      <c r="E511" s="448"/>
      <c r="F511" s="448"/>
      <c r="G511" s="448"/>
      <c r="H511" s="448"/>
      <c r="I511" s="448"/>
      <c r="J511" s="449"/>
      <c r="K511" s="449"/>
      <c r="L511" s="445"/>
      <c r="M511" s="445"/>
    </row>
    <row r="512" spans="1:13" ht="12.75">
      <c r="A512" s="181"/>
      <c r="B512" s="433" t="s">
        <v>739</v>
      </c>
      <c r="C512" s="181"/>
      <c r="D512" s="181"/>
      <c r="E512" s="181"/>
      <c r="F512" s="181"/>
      <c r="G512" s="181"/>
      <c r="H512" s="181"/>
      <c r="I512" s="181"/>
      <c r="J512" s="181"/>
      <c r="K512" s="181"/>
      <c r="L512" s="181"/>
      <c r="M512" s="181"/>
    </row>
    <row r="513" spans="1:13" ht="12.75">
      <c r="A513" s="181"/>
      <c r="B513" s="181"/>
      <c r="C513" s="181"/>
      <c r="D513" s="181"/>
      <c r="E513" s="181"/>
      <c r="F513" s="181"/>
      <c r="G513" s="181"/>
      <c r="H513" s="181"/>
      <c r="I513" s="181"/>
      <c r="J513" s="181"/>
      <c r="K513" s="181"/>
      <c r="L513" s="181"/>
      <c r="M513" s="181"/>
    </row>
    <row r="514" spans="1:13" ht="12.75">
      <c r="A514" s="1045" t="s">
        <v>574</v>
      </c>
      <c r="B514" s="1045" t="s">
        <v>88</v>
      </c>
      <c r="C514" s="1045" t="s">
        <v>584</v>
      </c>
      <c r="D514" s="1045" t="s">
        <v>616</v>
      </c>
      <c r="E514" s="1045" t="s">
        <v>617</v>
      </c>
      <c r="F514" s="1049" t="s">
        <v>163</v>
      </c>
      <c r="G514" s="1050"/>
      <c r="H514" s="1050"/>
      <c r="I514" s="1051"/>
      <c r="J514" s="1052" t="s">
        <v>164</v>
      </c>
      <c r="K514" s="1052" t="s">
        <v>165</v>
      </c>
      <c r="L514" s="1045" t="s">
        <v>622</v>
      </c>
      <c r="M514" s="1045" t="s">
        <v>623</v>
      </c>
    </row>
    <row r="515" spans="1:13" s="81" customFormat="1" ht="12.75">
      <c r="A515" s="1046"/>
      <c r="B515" s="1046"/>
      <c r="C515" s="1046"/>
      <c r="D515" s="1046"/>
      <c r="E515" s="1046"/>
      <c r="F515" s="434" t="s">
        <v>169</v>
      </c>
      <c r="G515" s="435" t="s">
        <v>170</v>
      </c>
      <c r="H515" s="435" t="s">
        <v>171</v>
      </c>
      <c r="I515" s="435" t="s">
        <v>172</v>
      </c>
      <c r="J515" s="1053"/>
      <c r="K515" s="1053"/>
      <c r="L515" s="1046"/>
      <c r="M515" s="1046"/>
    </row>
    <row r="516" spans="1:13" s="81" customFormat="1" ht="13.5">
      <c r="A516" s="436">
        <v>1</v>
      </c>
      <c r="B516" s="197" t="s">
        <v>190</v>
      </c>
      <c r="C516" s="197">
        <v>4</v>
      </c>
      <c r="D516" s="438">
        <v>8</v>
      </c>
      <c r="E516" s="439">
        <v>7</v>
      </c>
      <c r="F516" s="439">
        <v>0</v>
      </c>
      <c r="G516" s="439">
        <v>4</v>
      </c>
      <c r="H516" s="439">
        <v>3</v>
      </c>
      <c r="I516" s="439">
        <v>0</v>
      </c>
      <c r="J516" s="440">
        <f>F516/E516*100</f>
        <v>0</v>
      </c>
      <c r="K516" s="440">
        <f>(H516+I516)/E516*100</f>
        <v>42.857142857142854</v>
      </c>
      <c r="L516" s="436" t="s">
        <v>825</v>
      </c>
      <c r="M516" s="436">
        <v>0</v>
      </c>
    </row>
    <row r="517" spans="1:13" s="81" customFormat="1" ht="13.5">
      <c r="A517" s="436">
        <v>2</v>
      </c>
      <c r="B517" s="197" t="s">
        <v>268</v>
      </c>
      <c r="C517" s="197">
        <v>4</v>
      </c>
      <c r="D517" s="441">
        <v>8</v>
      </c>
      <c r="E517" s="439">
        <v>7</v>
      </c>
      <c r="F517" s="439">
        <v>0</v>
      </c>
      <c r="G517" s="439">
        <v>4</v>
      </c>
      <c r="H517" s="439">
        <v>3</v>
      </c>
      <c r="I517" s="439">
        <v>0</v>
      </c>
      <c r="J517" s="440">
        <f>F517/E517*100</f>
        <v>0</v>
      </c>
      <c r="K517" s="440">
        <f>(H517+I517)/E517*100</f>
        <v>42.857142857142854</v>
      </c>
      <c r="L517" s="436" t="s">
        <v>825</v>
      </c>
      <c r="M517" s="436">
        <v>0</v>
      </c>
    </row>
    <row r="518" spans="1:13" s="81" customFormat="1" ht="13.5">
      <c r="A518" s="436">
        <v>3</v>
      </c>
      <c r="B518" s="197" t="s">
        <v>190</v>
      </c>
      <c r="C518" s="197">
        <v>7</v>
      </c>
      <c r="D518" s="442">
        <v>12</v>
      </c>
      <c r="E518" s="442">
        <v>11</v>
      </c>
      <c r="F518" s="442">
        <v>1</v>
      </c>
      <c r="G518" s="442">
        <v>8</v>
      </c>
      <c r="H518" s="442">
        <v>2</v>
      </c>
      <c r="I518" s="442">
        <v>0</v>
      </c>
      <c r="J518" s="440">
        <f aca="true" t="shared" si="26" ref="J518:J523">F518/E518*100</f>
        <v>9.090909090909092</v>
      </c>
      <c r="K518" s="440">
        <f aca="true" t="shared" si="27" ref="K518:K523">(H518+I518)/E518*100</f>
        <v>18.181818181818183</v>
      </c>
      <c r="L518" s="436" t="s">
        <v>168</v>
      </c>
      <c r="M518" s="436">
        <v>1</v>
      </c>
    </row>
    <row r="519" spans="1:13" s="81" customFormat="1" ht="13.5">
      <c r="A519" s="436">
        <v>4</v>
      </c>
      <c r="B519" s="197" t="s">
        <v>268</v>
      </c>
      <c r="C519" s="197">
        <v>7</v>
      </c>
      <c r="D519" s="443">
        <v>12</v>
      </c>
      <c r="E519" s="443">
        <v>11</v>
      </c>
      <c r="F519" s="443">
        <v>1</v>
      </c>
      <c r="G519" s="443">
        <v>5</v>
      </c>
      <c r="H519" s="443">
        <v>4</v>
      </c>
      <c r="I519" s="443">
        <v>1</v>
      </c>
      <c r="J519" s="440">
        <f t="shared" si="26"/>
        <v>9.090909090909092</v>
      </c>
      <c r="K519" s="440">
        <f t="shared" si="27"/>
        <v>45.45454545454545</v>
      </c>
      <c r="L519" s="436" t="s">
        <v>826</v>
      </c>
      <c r="M519" s="436">
        <v>1</v>
      </c>
    </row>
    <row r="520" spans="1:13" s="81" customFormat="1" ht="63.75" customHeight="1">
      <c r="A520" s="436">
        <v>5</v>
      </c>
      <c r="B520" s="197" t="s">
        <v>741</v>
      </c>
      <c r="C520" s="197">
        <v>8</v>
      </c>
      <c r="D520" s="444">
        <v>10</v>
      </c>
      <c r="E520" s="444">
        <v>9</v>
      </c>
      <c r="F520" s="444">
        <v>0</v>
      </c>
      <c r="G520" s="444">
        <v>2</v>
      </c>
      <c r="H520" s="444">
        <v>5</v>
      </c>
      <c r="I520" s="444">
        <v>2</v>
      </c>
      <c r="J520" s="440">
        <f t="shared" si="26"/>
        <v>0</v>
      </c>
      <c r="K520" s="440">
        <f t="shared" si="27"/>
        <v>77.77777777777779</v>
      </c>
      <c r="L520" s="436" t="s">
        <v>166</v>
      </c>
      <c r="M520" s="436">
        <v>0</v>
      </c>
    </row>
    <row r="521" spans="1:13" s="81" customFormat="1" ht="13.5">
      <c r="A521" s="436">
        <v>6</v>
      </c>
      <c r="B521" s="197" t="s">
        <v>268</v>
      </c>
      <c r="C521" s="197">
        <v>8</v>
      </c>
      <c r="D521" s="443">
        <v>10</v>
      </c>
      <c r="E521" s="443">
        <v>9</v>
      </c>
      <c r="F521" s="443">
        <v>0</v>
      </c>
      <c r="G521" s="443">
        <v>4</v>
      </c>
      <c r="H521" s="443">
        <v>4</v>
      </c>
      <c r="I521" s="443">
        <v>1</v>
      </c>
      <c r="J521" s="440">
        <f t="shared" si="26"/>
        <v>0</v>
      </c>
      <c r="K521" s="440">
        <f t="shared" si="27"/>
        <v>55.55555555555556</v>
      </c>
      <c r="L521" s="436" t="s">
        <v>167</v>
      </c>
      <c r="M521" s="436">
        <v>0</v>
      </c>
    </row>
    <row r="522" spans="1:15" s="81" customFormat="1" ht="13.5">
      <c r="A522" s="436">
        <v>7</v>
      </c>
      <c r="B522" s="197" t="s">
        <v>741</v>
      </c>
      <c r="C522" s="197">
        <v>9</v>
      </c>
      <c r="D522" s="444">
        <v>5</v>
      </c>
      <c r="E522" s="444">
        <v>5</v>
      </c>
      <c r="F522" s="444">
        <v>1</v>
      </c>
      <c r="G522" s="444">
        <v>3</v>
      </c>
      <c r="H522" s="444">
        <v>1</v>
      </c>
      <c r="I522" s="444">
        <v>0</v>
      </c>
      <c r="J522" s="440">
        <f t="shared" si="26"/>
        <v>20</v>
      </c>
      <c r="K522" s="440">
        <f t="shared" si="27"/>
        <v>20</v>
      </c>
      <c r="L522" s="436" t="s">
        <v>168</v>
      </c>
      <c r="M522" s="436">
        <v>1</v>
      </c>
      <c r="N522" s="90" t="s">
        <v>741</v>
      </c>
      <c r="O522" s="90"/>
    </row>
    <row r="523" spans="1:15" s="81" customFormat="1" ht="13.5">
      <c r="A523" s="436">
        <v>8</v>
      </c>
      <c r="B523" s="197" t="s">
        <v>268</v>
      </c>
      <c r="C523" s="197">
        <v>9</v>
      </c>
      <c r="D523" s="441">
        <v>5</v>
      </c>
      <c r="E523" s="439">
        <v>5</v>
      </c>
      <c r="F523" s="439">
        <v>0</v>
      </c>
      <c r="G523" s="439">
        <v>5</v>
      </c>
      <c r="H523" s="439">
        <v>0</v>
      </c>
      <c r="I523" s="439">
        <v>0</v>
      </c>
      <c r="J523" s="440">
        <f t="shared" si="26"/>
        <v>0</v>
      </c>
      <c r="K523" s="440">
        <f t="shared" si="27"/>
        <v>0</v>
      </c>
      <c r="L523" s="436" t="s">
        <v>826</v>
      </c>
      <c r="M523" s="436">
        <v>0</v>
      </c>
      <c r="N523" s="90" t="s">
        <v>612</v>
      </c>
      <c r="O523" s="90"/>
    </row>
    <row r="524" spans="1:15" s="81" customFormat="1" ht="12.75">
      <c r="A524" s="181"/>
      <c r="B524" s="181"/>
      <c r="C524" s="181"/>
      <c r="D524" s="181"/>
      <c r="E524" s="181"/>
      <c r="F524" s="181"/>
      <c r="G524" s="181"/>
      <c r="H524" s="181"/>
      <c r="I524" s="181"/>
      <c r="J524" s="181"/>
      <c r="K524" s="181"/>
      <c r="L524" s="181"/>
      <c r="M524" s="181"/>
      <c r="N524" s="90" t="s">
        <v>190</v>
      </c>
      <c r="O524" s="90"/>
    </row>
    <row r="525" spans="1:15" s="81" customFormat="1" ht="12.75">
      <c r="A525" s="181"/>
      <c r="B525" s="433" t="s">
        <v>624</v>
      </c>
      <c r="C525" s="181"/>
      <c r="D525" s="181"/>
      <c r="E525" s="181"/>
      <c r="F525" s="181"/>
      <c r="G525" s="433" t="s">
        <v>87</v>
      </c>
      <c r="H525" s="433"/>
      <c r="I525" s="433"/>
      <c r="J525" s="181"/>
      <c r="K525" s="181"/>
      <c r="L525" s="181"/>
      <c r="M525" s="181"/>
      <c r="N525" s="90" t="s">
        <v>612</v>
      </c>
      <c r="O525" s="90"/>
    </row>
    <row r="526" spans="1:15" s="81" customFormat="1" ht="12.75">
      <c r="A526" s="181"/>
      <c r="B526" s="181"/>
      <c r="C526" s="181"/>
      <c r="D526" s="181"/>
      <c r="E526" s="181"/>
      <c r="F526" s="181"/>
      <c r="G526" s="181"/>
      <c r="H526" s="181"/>
      <c r="I526" s="181"/>
      <c r="J526" s="181"/>
      <c r="K526" s="181"/>
      <c r="L526" s="181"/>
      <c r="M526" s="181"/>
      <c r="N526" s="90" t="s">
        <v>190</v>
      </c>
      <c r="O526" s="90"/>
    </row>
    <row r="527" spans="1:15" s="81" customFormat="1" ht="12.75">
      <c r="A527" s="1084" t="s">
        <v>574</v>
      </c>
      <c r="B527" s="1084" t="s">
        <v>88</v>
      </c>
      <c r="C527" s="1084" t="s">
        <v>584</v>
      </c>
      <c r="D527" s="1084" t="s">
        <v>616</v>
      </c>
      <c r="E527" s="1084" t="s">
        <v>617</v>
      </c>
      <c r="F527" s="1049" t="s">
        <v>163</v>
      </c>
      <c r="G527" s="1086"/>
      <c r="H527" s="1086"/>
      <c r="I527" s="1087"/>
      <c r="J527" s="1052" t="s">
        <v>164</v>
      </c>
      <c r="K527" s="1052" t="s">
        <v>165</v>
      </c>
      <c r="L527" s="1045" t="s">
        <v>622</v>
      </c>
      <c r="M527" s="1045" t="s">
        <v>623</v>
      </c>
      <c r="N527" s="90" t="s">
        <v>612</v>
      </c>
      <c r="O527" s="90"/>
    </row>
    <row r="528" spans="1:14" s="81" customFormat="1" ht="12.75">
      <c r="A528" s="1084"/>
      <c r="B528" s="1084"/>
      <c r="C528" s="1084"/>
      <c r="D528" s="1084"/>
      <c r="E528" s="1084"/>
      <c r="F528" s="434" t="s">
        <v>169</v>
      </c>
      <c r="G528" s="435" t="s">
        <v>170</v>
      </c>
      <c r="H528" s="435" t="s">
        <v>171</v>
      </c>
      <c r="I528" s="435" t="s">
        <v>172</v>
      </c>
      <c r="J528" s="1085"/>
      <c r="K528" s="1085"/>
      <c r="L528" s="1088"/>
      <c r="M528" s="1088"/>
      <c r="N528" s="81" t="s">
        <v>190</v>
      </c>
    </row>
    <row r="529" spans="1:14" s="81" customFormat="1" ht="13.5">
      <c r="A529" s="436">
        <v>1</v>
      </c>
      <c r="B529" s="197" t="s">
        <v>25</v>
      </c>
      <c r="C529" s="197">
        <v>9</v>
      </c>
      <c r="D529" s="197">
        <v>10</v>
      </c>
      <c r="E529" s="439">
        <v>10</v>
      </c>
      <c r="F529" s="439">
        <v>0</v>
      </c>
      <c r="G529" s="439">
        <v>1</v>
      </c>
      <c r="H529" s="439">
        <v>9</v>
      </c>
      <c r="I529" s="439">
        <v>0</v>
      </c>
      <c r="J529" s="440">
        <f>F529/E529*100</f>
        <v>0</v>
      </c>
      <c r="K529" s="440">
        <f>(H529+I529)/E529*100</f>
        <v>90</v>
      </c>
      <c r="L529" s="454" t="s">
        <v>86</v>
      </c>
      <c r="M529" s="436">
        <v>1</v>
      </c>
      <c r="N529" s="81" t="s">
        <v>612</v>
      </c>
    </row>
    <row r="530" spans="1:13" s="81" customFormat="1" ht="13.5">
      <c r="A530" s="436">
        <v>2</v>
      </c>
      <c r="B530" s="197" t="s">
        <v>655</v>
      </c>
      <c r="C530" s="197">
        <v>9</v>
      </c>
      <c r="D530" s="197">
        <v>10</v>
      </c>
      <c r="E530" s="439">
        <v>9</v>
      </c>
      <c r="F530" s="439">
        <v>0</v>
      </c>
      <c r="G530" s="439">
        <v>3</v>
      </c>
      <c r="H530" s="439">
        <v>6</v>
      </c>
      <c r="I530" s="439">
        <v>0</v>
      </c>
      <c r="J530" s="440">
        <f>F530/E530*100</f>
        <v>0</v>
      </c>
      <c r="K530" s="440">
        <f>(H530+I530)/E530*100</f>
        <v>66.66666666666666</v>
      </c>
      <c r="L530" s="454" t="s">
        <v>809</v>
      </c>
      <c r="M530" s="436">
        <v>0</v>
      </c>
    </row>
    <row r="531" spans="1:13" s="81" customFormat="1" ht="13.5">
      <c r="A531" s="436">
        <v>3</v>
      </c>
      <c r="B531" s="197" t="s">
        <v>26</v>
      </c>
      <c r="C531" s="197">
        <v>9</v>
      </c>
      <c r="D531" s="197">
        <v>10</v>
      </c>
      <c r="E531" s="439">
        <v>1</v>
      </c>
      <c r="F531" s="439">
        <v>0</v>
      </c>
      <c r="G531" s="439">
        <v>0</v>
      </c>
      <c r="H531" s="439">
        <v>1</v>
      </c>
      <c r="I531" s="439">
        <v>0</v>
      </c>
      <c r="J531" s="440">
        <f>F531/E531*100</f>
        <v>0</v>
      </c>
      <c r="K531" s="440">
        <f>(H531+I531)/E531*100</f>
        <v>100</v>
      </c>
      <c r="L531" s="454" t="s">
        <v>827</v>
      </c>
      <c r="M531" s="436">
        <v>0</v>
      </c>
    </row>
    <row r="532" spans="1:13" s="81" customFormat="1" ht="12.75">
      <c r="A532" s="181"/>
      <c r="B532" s="181"/>
      <c r="C532" s="181"/>
      <c r="D532" s="181"/>
      <c r="E532" s="181"/>
      <c r="F532" s="181"/>
      <c r="G532" s="181"/>
      <c r="H532" s="181"/>
      <c r="I532" s="181"/>
      <c r="J532" s="181"/>
      <c r="K532" s="181"/>
      <c r="L532" s="181"/>
      <c r="M532" s="181"/>
    </row>
    <row r="533" spans="1:13" s="81" customFormat="1" ht="46.5" customHeight="1">
      <c r="A533" s="181"/>
      <c r="B533" s="433" t="s">
        <v>265</v>
      </c>
      <c r="C533" s="181"/>
      <c r="D533" s="181"/>
      <c r="E533" s="181"/>
      <c r="F533" s="181"/>
      <c r="G533" s="181"/>
      <c r="H533" s="181"/>
      <c r="I533" s="181"/>
      <c r="J533" s="181"/>
      <c r="K533" s="181"/>
      <c r="L533" s="181"/>
      <c r="M533" s="181"/>
    </row>
    <row r="534" spans="1:13" s="81" customFormat="1" ht="18.75" customHeight="1">
      <c r="A534" s="181"/>
      <c r="B534" s="181"/>
      <c r="C534" s="181"/>
      <c r="D534" s="181"/>
      <c r="E534" s="181"/>
      <c r="F534" s="181"/>
      <c r="G534" s="181"/>
      <c r="H534" s="181"/>
      <c r="I534" s="181"/>
      <c r="J534" s="181"/>
      <c r="K534" s="181"/>
      <c r="L534" s="181"/>
      <c r="M534" s="181"/>
    </row>
    <row r="535" spans="1:15" s="81" customFormat="1" ht="12.75">
      <c r="A535" s="1084" t="s">
        <v>574</v>
      </c>
      <c r="B535" s="1084" t="s">
        <v>88</v>
      </c>
      <c r="C535" s="1084" t="s">
        <v>584</v>
      </c>
      <c r="D535" s="1084" t="s">
        <v>616</v>
      </c>
      <c r="E535" s="1084" t="s">
        <v>617</v>
      </c>
      <c r="F535" s="1049" t="s">
        <v>163</v>
      </c>
      <c r="G535" s="1086"/>
      <c r="H535" s="1086"/>
      <c r="I535" s="1087"/>
      <c r="J535" s="1052" t="s">
        <v>164</v>
      </c>
      <c r="K535" s="1052" t="s">
        <v>165</v>
      </c>
      <c r="L535" s="1045" t="s">
        <v>622</v>
      </c>
      <c r="M535" s="1045" t="s">
        <v>623</v>
      </c>
      <c r="N535" s="90" t="s">
        <v>741</v>
      </c>
      <c r="O535" s="90"/>
    </row>
    <row r="536" spans="1:15" s="81" customFormat="1" ht="12.75">
      <c r="A536" s="1084"/>
      <c r="B536" s="1084"/>
      <c r="C536" s="1084"/>
      <c r="D536" s="1084"/>
      <c r="E536" s="1084"/>
      <c r="F536" s="434" t="s">
        <v>169</v>
      </c>
      <c r="G536" s="435" t="s">
        <v>170</v>
      </c>
      <c r="H536" s="435" t="s">
        <v>171</v>
      </c>
      <c r="I536" s="435" t="s">
        <v>172</v>
      </c>
      <c r="J536" s="1085"/>
      <c r="K536" s="1085"/>
      <c r="L536" s="1088"/>
      <c r="M536" s="1046"/>
      <c r="N536" s="90" t="s">
        <v>612</v>
      </c>
      <c r="O536" s="90"/>
    </row>
    <row r="537" spans="1:15" s="81" customFormat="1" ht="13.5">
      <c r="A537" s="436">
        <v>3</v>
      </c>
      <c r="B537" s="197" t="s">
        <v>190</v>
      </c>
      <c r="C537" s="197">
        <v>7</v>
      </c>
      <c r="D537" s="197">
        <v>11</v>
      </c>
      <c r="E537" s="197">
        <v>10</v>
      </c>
      <c r="F537" s="455">
        <v>0</v>
      </c>
      <c r="G537" s="455">
        <v>5</v>
      </c>
      <c r="H537" s="455">
        <v>4</v>
      </c>
      <c r="I537" s="455">
        <v>1</v>
      </c>
      <c r="J537" s="456">
        <f>F537/E537*100</f>
        <v>0</v>
      </c>
      <c r="K537" s="456">
        <f>(H537+I537)/E537*100</f>
        <v>50</v>
      </c>
      <c r="L537" s="436" t="s">
        <v>168</v>
      </c>
      <c r="M537" s="436">
        <v>0</v>
      </c>
      <c r="N537" s="90" t="s">
        <v>190</v>
      </c>
      <c r="O537" s="90"/>
    </row>
    <row r="538" spans="1:15" s="81" customFormat="1" ht="13.5">
      <c r="A538" s="436">
        <v>4</v>
      </c>
      <c r="B538" s="197" t="s">
        <v>268</v>
      </c>
      <c r="C538" s="197">
        <v>7</v>
      </c>
      <c r="D538" s="197">
        <v>10</v>
      </c>
      <c r="E538" s="197">
        <v>10</v>
      </c>
      <c r="F538" s="455">
        <v>0</v>
      </c>
      <c r="G538" s="455">
        <v>4</v>
      </c>
      <c r="H538" s="455">
        <v>5</v>
      </c>
      <c r="I538" s="455">
        <v>1</v>
      </c>
      <c r="J538" s="457">
        <f>F538/E538*100</f>
        <v>0</v>
      </c>
      <c r="K538" s="457">
        <f>(H538+I538)/E538*100</f>
        <v>60</v>
      </c>
      <c r="L538" s="436" t="s">
        <v>826</v>
      </c>
      <c r="M538" s="436">
        <v>0</v>
      </c>
      <c r="N538" s="90" t="s">
        <v>612</v>
      </c>
      <c r="O538" s="90"/>
    </row>
    <row r="539" spans="1:15" s="81" customFormat="1" ht="13.5">
      <c r="A539" s="436">
        <v>5</v>
      </c>
      <c r="B539" s="197" t="s">
        <v>190</v>
      </c>
      <c r="C539" s="197">
        <v>8</v>
      </c>
      <c r="D539" s="197">
        <v>11</v>
      </c>
      <c r="E539" s="197">
        <v>10</v>
      </c>
      <c r="F539" s="455">
        <v>0</v>
      </c>
      <c r="G539" s="455">
        <v>5</v>
      </c>
      <c r="H539" s="455">
        <v>5</v>
      </c>
      <c r="I539" s="455">
        <v>0</v>
      </c>
      <c r="J539" s="456">
        <f>F539/E539*100</f>
        <v>0</v>
      </c>
      <c r="K539" s="456">
        <f>(H539+I539)/E539*100</f>
        <v>50</v>
      </c>
      <c r="L539" s="436" t="s">
        <v>166</v>
      </c>
      <c r="M539" s="436">
        <v>0</v>
      </c>
      <c r="N539" s="90" t="s">
        <v>190</v>
      </c>
      <c r="O539" s="90"/>
    </row>
    <row r="540" spans="1:15" s="81" customFormat="1" ht="13.5">
      <c r="A540" s="436">
        <v>6</v>
      </c>
      <c r="B540" s="197" t="s">
        <v>268</v>
      </c>
      <c r="C540" s="197">
        <v>8</v>
      </c>
      <c r="D540" s="197">
        <v>10</v>
      </c>
      <c r="E540" s="197">
        <v>10</v>
      </c>
      <c r="F540" s="455">
        <v>0</v>
      </c>
      <c r="G540" s="455">
        <v>5</v>
      </c>
      <c r="H540" s="455">
        <v>5</v>
      </c>
      <c r="I540" s="455">
        <v>0</v>
      </c>
      <c r="J540" s="456">
        <f>F540/E540*100</f>
        <v>0</v>
      </c>
      <c r="K540" s="457">
        <f>(H540+I540)/E540*100</f>
        <v>50</v>
      </c>
      <c r="L540" s="436" t="s">
        <v>167</v>
      </c>
      <c r="M540" s="436">
        <v>0</v>
      </c>
      <c r="N540" s="90" t="s">
        <v>612</v>
      </c>
      <c r="O540" s="90"/>
    </row>
    <row r="541" spans="1:14" s="81" customFormat="1" ht="12.75">
      <c r="A541" s="181"/>
      <c r="B541" s="204"/>
      <c r="C541" s="181"/>
      <c r="D541" s="181"/>
      <c r="E541" s="181"/>
      <c r="F541" s="181"/>
      <c r="G541" s="181"/>
      <c r="H541" s="181"/>
      <c r="I541" s="181"/>
      <c r="J541" s="181"/>
      <c r="K541" s="181"/>
      <c r="L541" s="181"/>
      <c r="M541" s="181"/>
      <c r="N541" s="81" t="s">
        <v>190</v>
      </c>
    </row>
    <row r="542" spans="1:14" s="81" customFormat="1" ht="12.75">
      <c r="A542" s="181"/>
      <c r="B542" s="433" t="s">
        <v>269</v>
      </c>
      <c r="C542" s="181"/>
      <c r="D542" s="181"/>
      <c r="E542" s="181"/>
      <c r="F542" s="181"/>
      <c r="G542" s="433"/>
      <c r="H542" s="433"/>
      <c r="I542" s="433"/>
      <c r="J542" s="181"/>
      <c r="K542" s="181"/>
      <c r="L542" s="181"/>
      <c r="M542" s="181"/>
      <c r="N542" s="81" t="s">
        <v>612</v>
      </c>
    </row>
    <row r="543" spans="1:13" s="81" customFormat="1" ht="12.75">
      <c r="A543" s="181"/>
      <c r="B543" s="181"/>
      <c r="C543" s="181"/>
      <c r="D543" s="181"/>
      <c r="E543" s="181"/>
      <c r="F543" s="181"/>
      <c r="G543" s="181"/>
      <c r="H543" s="181"/>
      <c r="I543" s="181"/>
      <c r="J543" s="181"/>
      <c r="K543" s="181"/>
      <c r="L543" s="181"/>
      <c r="M543" s="181"/>
    </row>
    <row r="544" spans="1:13" s="81" customFormat="1" ht="12.75">
      <c r="A544" s="1084" t="s">
        <v>574</v>
      </c>
      <c r="B544" s="1084" t="s">
        <v>88</v>
      </c>
      <c r="C544" s="1084" t="s">
        <v>584</v>
      </c>
      <c r="D544" s="1084" t="s">
        <v>616</v>
      </c>
      <c r="E544" s="1084" t="s">
        <v>617</v>
      </c>
      <c r="F544" s="1049" t="s">
        <v>163</v>
      </c>
      <c r="G544" s="1086"/>
      <c r="H544" s="1086"/>
      <c r="I544" s="1087"/>
      <c r="J544" s="1052" t="s">
        <v>164</v>
      </c>
      <c r="K544" s="1052" t="s">
        <v>165</v>
      </c>
      <c r="L544" s="1045" t="s">
        <v>622</v>
      </c>
      <c r="M544" s="1045" t="s">
        <v>623</v>
      </c>
    </row>
    <row r="545" spans="1:13" s="81" customFormat="1" ht="12.75">
      <c r="A545" s="1084"/>
      <c r="B545" s="1084"/>
      <c r="C545" s="1084"/>
      <c r="D545" s="1084"/>
      <c r="E545" s="1084"/>
      <c r="F545" s="434" t="s">
        <v>169</v>
      </c>
      <c r="G545" s="435" t="s">
        <v>170</v>
      </c>
      <c r="H545" s="435" t="s">
        <v>171</v>
      </c>
      <c r="I545" s="435" t="s">
        <v>172</v>
      </c>
      <c r="J545" s="1085"/>
      <c r="K545" s="1085"/>
      <c r="L545" s="1046"/>
      <c r="M545" s="1046"/>
    </row>
    <row r="546" spans="1:13" s="81" customFormat="1" ht="13.5">
      <c r="A546" s="436">
        <v>1</v>
      </c>
      <c r="B546" s="197" t="s">
        <v>190</v>
      </c>
      <c r="C546" s="436">
        <v>9</v>
      </c>
      <c r="D546" s="436">
        <v>10</v>
      </c>
      <c r="E546" s="458">
        <v>10</v>
      </c>
      <c r="F546" s="458">
        <v>0</v>
      </c>
      <c r="G546" s="439">
        <v>8</v>
      </c>
      <c r="H546" s="439">
        <v>2</v>
      </c>
      <c r="I546" s="439">
        <v>0</v>
      </c>
      <c r="J546" s="440">
        <f>F546/E546*100</f>
        <v>0</v>
      </c>
      <c r="K546" s="440">
        <f>(H546+I546)/E546*100</f>
        <v>20</v>
      </c>
      <c r="L546" s="436" t="s">
        <v>168</v>
      </c>
      <c r="M546" s="436">
        <v>0</v>
      </c>
    </row>
    <row r="547" spans="1:13" s="81" customFormat="1" ht="13.5">
      <c r="A547" s="436">
        <v>2</v>
      </c>
      <c r="B547" s="197" t="s">
        <v>612</v>
      </c>
      <c r="C547" s="436">
        <v>9</v>
      </c>
      <c r="D547" s="436">
        <v>10</v>
      </c>
      <c r="E547" s="458">
        <v>10</v>
      </c>
      <c r="F547" s="458">
        <v>0</v>
      </c>
      <c r="G547" s="439">
        <v>9</v>
      </c>
      <c r="H547" s="439">
        <v>1</v>
      </c>
      <c r="I547" s="439">
        <v>0</v>
      </c>
      <c r="J547" s="440">
        <f>F547/E547*100</f>
        <v>0</v>
      </c>
      <c r="K547" s="440">
        <f>(H547+I547)/E547*100</f>
        <v>10</v>
      </c>
      <c r="L547" s="436" t="s">
        <v>826</v>
      </c>
      <c r="M547" s="436">
        <v>1</v>
      </c>
    </row>
    <row r="548" spans="1:13" s="81" customFormat="1" ht="51.75" customHeight="1">
      <c r="A548" s="181"/>
      <c r="B548" s="204"/>
      <c r="C548" s="181"/>
      <c r="D548" s="181"/>
      <c r="E548" s="181"/>
      <c r="F548" s="181"/>
      <c r="G548" s="181"/>
      <c r="H548" s="181"/>
      <c r="I548" s="181"/>
      <c r="J548" s="181"/>
      <c r="K548" s="181"/>
      <c r="L548" s="181"/>
      <c r="M548" s="181"/>
    </row>
    <row r="549" spans="1:13" s="81" customFormat="1" ht="12.75">
      <c r="A549" s="181"/>
      <c r="B549" s="433" t="s">
        <v>828</v>
      </c>
      <c r="C549" s="181"/>
      <c r="D549" s="181"/>
      <c r="E549" s="181"/>
      <c r="F549" s="181"/>
      <c r="G549" s="181"/>
      <c r="H549" s="181"/>
      <c r="I549" s="181"/>
      <c r="J549" s="181"/>
      <c r="K549" s="181"/>
      <c r="L549" s="181"/>
      <c r="M549" s="181"/>
    </row>
    <row r="550" spans="1:14" s="81" customFormat="1" ht="12.75">
      <c r="A550" s="181"/>
      <c r="B550" s="204"/>
      <c r="C550" s="181"/>
      <c r="D550" s="181"/>
      <c r="E550" s="181"/>
      <c r="F550" s="181"/>
      <c r="G550" s="181"/>
      <c r="H550" s="181"/>
      <c r="I550" s="181"/>
      <c r="J550" s="181"/>
      <c r="K550" s="181"/>
      <c r="L550" s="181"/>
      <c r="M550" s="181"/>
      <c r="N550" s="81" t="s">
        <v>192</v>
      </c>
    </row>
    <row r="551" spans="1:14" s="81" customFormat="1" ht="12.75">
      <c r="A551" s="1084" t="s">
        <v>574</v>
      </c>
      <c r="B551" s="1084" t="s">
        <v>88</v>
      </c>
      <c r="C551" s="1084" t="s">
        <v>584</v>
      </c>
      <c r="D551" s="1084" t="s">
        <v>616</v>
      </c>
      <c r="E551" s="1084" t="s">
        <v>617</v>
      </c>
      <c r="F551" s="1049" t="s">
        <v>163</v>
      </c>
      <c r="G551" s="1086"/>
      <c r="H551" s="1086"/>
      <c r="I551" s="1087"/>
      <c r="J551" s="1052" t="s">
        <v>164</v>
      </c>
      <c r="K551" s="1052" t="s">
        <v>165</v>
      </c>
      <c r="L551" s="1045" t="s">
        <v>622</v>
      </c>
      <c r="M551" s="1045" t="s">
        <v>623</v>
      </c>
      <c r="N551" s="81" t="s">
        <v>193</v>
      </c>
    </row>
    <row r="552" spans="1:14" s="81" customFormat="1" ht="12.75">
      <c r="A552" s="1084"/>
      <c r="B552" s="1084"/>
      <c r="C552" s="1084"/>
      <c r="D552" s="1084"/>
      <c r="E552" s="1084"/>
      <c r="F552" s="434" t="s">
        <v>169</v>
      </c>
      <c r="G552" s="435" t="s">
        <v>170</v>
      </c>
      <c r="H552" s="435" t="s">
        <v>171</v>
      </c>
      <c r="I552" s="435" t="s">
        <v>172</v>
      </c>
      <c r="J552" s="1085"/>
      <c r="K552" s="1085"/>
      <c r="L552" s="1088"/>
      <c r="M552" s="1046"/>
      <c r="N552" s="81" t="s">
        <v>195</v>
      </c>
    </row>
    <row r="553" spans="1:14" s="81" customFormat="1" ht="13.5">
      <c r="A553" s="459">
        <v>1</v>
      </c>
      <c r="B553" s="197" t="s">
        <v>190</v>
      </c>
      <c r="C553" s="438">
        <v>4</v>
      </c>
      <c r="D553" s="197">
        <v>9</v>
      </c>
      <c r="E553" s="197">
        <v>8</v>
      </c>
      <c r="F553" s="460">
        <v>0</v>
      </c>
      <c r="G553" s="460">
        <v>1</v>
      </c>
      <c r="H553" s="460">
        <v>1</v>
      </c>
      <c r="I553" s="460">
        <v>6</v>
      </c>
      <c r="J553" s="456">
        <f aca="true" t="shared" si="28" ref="J553:J559">F553/E553*100</f>
        <v>0</v>
      </c>
      <c r="K553" s="456">
        <f aca="true" t="shared" si="29" ref="K553:K559">(H553+I553)/E553*100</f>
        <v>87.5</v>
      </c>
      <c r="L553" s="436" t="s">
        <v>825</v>
      </c>
      <c r="M553" s="436">
        <v>0</v>
      </c>
      <c r="N553" s="81" t="s">
        <v>193</v>
      </c>
    </row>
    <row r="554" spans="1:14" s="81" customFormat="1" ht="13.5">
      <c r="A554" s="459">
        <v>2</v>
      </c>
      <c r="B554" s="197" t="s">
        <v>612</v>
      </c>
      <c r="C554" s="438">
        <v>4</v>
      </c>
      <c r="D554" s="197">
        <v>9</v>
      </c>
      <c r="E554" s="197">
        <v>9</v>
      </c>
      <c r="F554" s="460">
        <v>0</v>
      </c>
      <c r="G554" s="460">
        <v>0</v>
      </c>
      <c r="H554" s="460">
        <v>3</v>
      </c>
      <c r="I554" s="460">
        <v>6</v>
      </c>
      <c r="J554" s="456">
        <f t="shared" si="28"/>
        <v>0</v>
      </c>
      <c r="K554" s="456">
        <f t="shared" si="29"/>
        <v>100</v>
      </c>
      <c r="L554" s="436" t="s">
        <v>825</v>
      </c>
      <c r="M554" s="436">
        <v>0</v>
      </c>
      <c r="N554" s="81" t="s">
        <v>192</v>
      </c>
    </row>
    <row r="555" spans="1:14" s="81" customFormat="1" ht="13.5">
      <c r="A555" s="459">
        <v>3</v>
      </c>
      <c r="B555" s="197" t="s">
        <v>829</v>
      </c>
      <c r="C555" s="438">
        <v>4</v>
      </c>
      <c r="D555" s="197">
        <v>9</v>
      </c>
      <c r="E555" s="197">
        <v>9</v>
      </c>
      <c r="F555" s="460">
        <v>0</v>
      </c>
      <c r="G555" s="460">
        <v>1</v>
      </c>
      <c r="H555" s="460">
        <v>6</v>
      </c>
      <c r="I555" s="460">
        <v>2</v>
      </c>
      <c r="J555" s="456">
        <f t="shared" si="28"/>
        <v>0</v>
      </c>
      <c r="K555" s="456">
        <f t="shared" si="29"/>
        <v>88.88888888888889</v>
      </c>
      <c r="L555" s="436" t="s">
        <v>825</v>
      </c>
      <c r="M555" s="436">
        <v>0</v>
      </c>
      <c r="N555" s="81" t="s">
        <v>193</v>
      </c>
    </row>
    <row r="556" spans="1:14" s="81" customFormat="1" ht="13.5">
      <c r="A556" s="459">
        <v>4</v>
      </c>
      <c r="B556" s="197" t="s">
        <v>190</v>
      </c>
      <c r="C556" s="438">
        <v>5</v>
      </c>
      <c r="D556" s="197">
        <v>6</v>
      </c>
      <c r="E556" s="197">
        <v>6</v>
      </c>
      <c r="F556" s="460">
        <v>0</v>
      </c>
      <c r="G556" s="460">
        <v>3</v>
      </c>
      <c r="H556" s="460">
        <v>3</v>
      </c>
      <c r="I556" s="460">
        <v>0</v>
      </c>
      <c r="J556" s="456">
        <f t="shared" si="28"/>
        <v>0</v>
      </c>
      <c r="K556" s="456">
        <f t="shared" si="29"/>
        <v>50</v>
      </c>
      <c r="L556" s="436" t="s">
        <v>168</v>
      </c>
      <c r="M556" s="436">
        <v>0</v>
      </c>
      <c r="N556" s="81" t="s">
        <v>192</v>
      </c>
    </row>
    <row r="557" spans="1:14" s="81" customFormat="1" ht="13.5">
      <c r="A557" s="459">
        <v>5</v>
      </c>
      <c r="B557" s="197" t="s">
        <v>612</v>
      </c>
      <c r="C557" s="438">
        <v>5</v>
      </c>
      <c r="D557" s="197">
        <v>6</v>
      </c>
      <c r="E557" s="197">
        <v>6</v>
      </c>
      <c r="F557" s="460">
        <v>0</v>
      </c>
      <c r="G557" s="460">
        <v>2</v>
      </c>
      <c r="H557" s="460">
        <v>1</v>
      </c>
      <c r="I557" s="460">
        <v>3</v>
      </c>
      <c r="J557" s="456">
        <f t="shared" si="28"/>
        <v>0</v>
      </c>
      <c r="K557" s="456">
        <f t="shared" si="29"/>
        <v>66.66666666666666</v>
      </c>
      <c r="L557" s="436" t="s">
        <v>826</v>
      </c>
      <c r="M557" s="436">
        <v>0</v>
      </c>
      <c r="N557" s="81" t="s">
        <v>193</v>
      </c>
    </row>
    <row r="558" spans="1:13" s="81" customFormat="1" ht="13.5">
      <c r="A558" s="459">
        <v>6</v>
      </c>
      <c r="B558" s="197" t="s">
        <v>23</v>
      </c>
      <c r="C558" s="438">
        <v>5</v>
      </c>
      <c r="D558" s="197">
        <v>6</v>
      </c>
      <c r="E558" s="197">
        <v>6</v>
      </c>
      <c r="F558" s="460">
        <v>0</v>
      </c>
      <c r="G558" s="460">
        <v>0</v>
      </c>
      <c r="H558" s="460">
        <v>4</v>
      </c>
      <c r="I558" s="460">
        <v>2</v>
      </c>
      <c r="J558" s="456">
        <f t="shared" si="28"/>
        <v>0</v>
      </c>
      <c r="K558" s="456">
        <f t="shared" si="29"/>
        <v>100</v>
      </c>
      <c r="L558" s="454" t="s">
        <v>809</v>
      </c>
      <c r="M558" s="436">
        <v>0</v>
      </c>
    </row>
    <row r="559" spans="1:13" s="81" customFormat="1" ht="13.5">
      <c r="A559" s="459">
        <v>7</v>
      </c>
      <c r="B559" s="197" t="s">
        <v>25</v>
      </c>
      <c r="C559" s="438">
        <v>5</v>
      </c>
      <c r="D559" s="197">
        <v>6</v>
      </c>
      <c r="E559" s="197">
        <v>6</v>
      </c>
      <c r="F559" s="460">
        <v>0</v>
      </c>
      <c r="G559" s="460">
        <v>1</v>
      </c>
      <c r="H559" s="460">
        <v>4</v>
      </c>
      <c r="I559" s="460">
        <v>1</v>
      </c>
      <c r="J559" s="456">
        <f t="shared" si="28"/>
        <v>0</v>
      </c>
      <c r="K559" s="456">
        <f t="shared" si="29"/>
        <v>83.33333333333334</v>
      </c>
      <c r="L559" s="454" t="s">
        <v>86</v>
      </c>
      <c r="M559" s="436">
        <v>0</v>
      </c>
    </row>
    <row r="560" spans="1:13" s="81" customFormat="1" ht="12.75">
      <c r="A560" s="181"/>
      <c r="B560" s="204"/>
      <c r="C560" s="181"/>
      <c r="D560" s="181"/>
      <c r="E560" s="181"/>
      <c r="F560" s="181"/>
      <c r="G560" s="181"/>
      <c r="H560" s="181"/>
      <c r="I560" s="181"/>
      <c r="J560" s="181"/>
      <c r="K560" s="181"/>
      <c r="L560" s="181"/>
      <c r="M560" s="181"/>
    </row>
    <row r="561" spans="1:13" s="81" customFormat="1" ht="12.75">
      <c r="A561" s="181"/>
      <c r="B561" s="433" t="s">
        <v>271</v>
      </c>
      <c r="C561" s="181"/>
      <c r="D561" s="181"/>
      <c r="E561" s="181"/>
      <c r="F561" s="181"/>
      <c r="G561" s="181"/>
      <c r="H561" s="181"/>
      <c r="I561" s="181"/>
      <c r="J561" s="181"/>
      <c r="K561" s="181"/>
      <c r="L561" s="181"/>
      <c r="M561" s="181"/>
    </row>
    <row r="562" spans="1:13" s="81" customFormat="1" ht="12.75">
      <c r="A562" s="181"/>
      <c r="B562" s="181"/>
      <c r="C562" s="181"/>
      <c r="D562" s="181"/>
      <c r="E562" s="181"/>
      <c r="F562" s="181"/>
      <c r="G562" s="181"/>
      <c r="H562" s="181"/>
      <c r="I562" s="181"/>
      <c r="J562" s="181"/>
      <c r="K562" s="181"/>
      <c r="L562" s="181"/>
      <c r="M562" s="181"/>
    </row>
    <row r="563" spans="1:13" s="81" customFormat="1" ht="19.5" customHeight="1">
      <c r="A563" s="1084" t="s">
        <v>574</v>
      </c>
      <c r="B563" s="1084" t="s">
        <v>88</v>
      </c>
      <c r="C563" s="1084" t="s">
        <v>584</v>
      </c>
      <c r="D563" s="1084" t="s">
        <v>616</v>
      </c>
      <c r="E563" s="1084" t="s">
        <v>617</v>
      </c>
      <c r="F563" s="1049" t="s">
        <v>163</v>
      </c>
      <c r="G563" s="1086"/>
      <c r="H563" s="1086"/>
      <c r="I563" s="1087"/>
      <c r="J563" s="1052" t="s">
        <v>164</v>
      </c>
      <c r="K563" s="1052" t="s">
        <v>165</v>
      </c>
      <c r="L563" s="1045" t="s">
        <v>622</v>
      </c>
      <c r="M563" s="1045" t="s">
        <v>623</v>
      </c>
    </row>
    <row r="564" spans="1:13" s="81" customFormat="1" ht="18.75" customHeight="1">
      <c r="A564" s="1084"/>
      <c r="B564" s="1084"/>
      <c r="C564" s="1084"/>
      <c r="D564" s="1084"/>
      <c r="E564" s="1084"/>
      <c r="F564" s="434" t="s">
        <v>169</v>
      </c>
      <c r="G564" s="435" t="s">
        <v>170</v>
      </c>
      <c r="H564" s="435" t="s">
        <v>171</v>
      </c>
      <c r="I564" s="435" t="s">
        <v>172</v>
      </c>
      <c r="J564" s="1085"/>
      <c r="K564" s="1085"/>
      <c r="L564" s="1046"/>
      <c r="M564" s="1046"/>
    </row>
    <row r="565" spans="1:15" s="81" customFormat="1" ht="12.75">
      <c r="A565" s="436">
        <v>1</v>
      </c>
      <c r="B565" s="197" t="s">
        <v>190</v>
      </c>
      <c r="C565" s="436">
        <v>7</v>
      </c>
      <c r="D565" s="436">
        <v>11</v>
      </c>
      <c r="E565" s="436">
        <v>11</v>
      </c>
      <c r="F565" s="461">
        <v>0</v>
      </c>
      <c r="G565" s="461">
        <v>5</v>
      </c>
      <c r="H565" s="461">
        <v>4</v>
      </c>
      <c r="I565" s="461">
        <v>2</v>
      </c>
      <c r="J565" s="462">
        <f>F565/E565*100</f>
        <v>0</v>
      </c>
      <c r="K565" s="462">
        <f>(H565+I565)/E565*100</f>
        <v>54.54545454545454</v>
      </c>
      <c r="L565" s="436" t="s">
        <v>168</v>
      </c>
      <c r="M565" s="436">
        <v>0</v>
      </c>
      <c r="N565" s="90" t="s">
        <v>741</v>
      </c>
      <c r="O565" s="90"/>
    </row>
    <row r="566" spans="1:15" s="81" customFormat="1" ht="12.75">
      <c r="A566" s="436">
        <v>2</v>
      </c>
      <c r="B566" s="197" t="s">
        <v>268</v>
      </c>
      <c r="C566" s="436">
        <v>7</v>
      </c>
      <c r="D566" s="436">
        <v>11</v>
      </c>
      <c r="E566" s="436">
        <v>11</v>
      </c>
      <c r="F566" s="461">
        <v>0</v>
      </c>
      <c r="G566" s="461">
        <v>6</v>
      </c>
      <c r="H566" s="461">
        <v>5</v>
      </c>
      <c r="I566" s="461">
        <v>1</v>
      </c>
      <c r="J566" s="463">
        <f>F566/E566*100</f>
        <v>0</v>
      </c>
      <c r="K566" s="463">
        <f>(H566+I566)/E566*100</f>
        <v>54.54545454545454</v>
      </c>
      <c r="L566" s="436" t="s">
        <v>826</v>
      </c>
      <c r="M566" s="436">
        <v>0</v>
      </c>
      <c r="N566" s="90" t="s">
        <v>612</v>
      </c>
      <c r="O566" s="90"/>
    </row>
    <row r="567" spans="1:14" s="81" customFormat="1" ht="12.75">
      <c r="A567" s="436">
        <v>3</v>
      </c>
      <c r="B567" s="197" t="s">
        <v>190</v>
      </c>
      <c r="C567" s="436">
        <v>8</v>
      </c>
      <c r="D567" s="436">
        <v>10</v>
      </c>
      <c r="E567" s="436">
        <v>10</v>
      </c>
      <c r="F567" s="461">
        <v>0</v>
      </c>
      <c r="G567" s="461">
        <v>5</v>
      </c>
      <c r="H567" s="461">
        <v>3</v>
      </c>
      <c r="I567" s="461">
        <v>1</v>
      </c>
      <c r="J567" s="462">
        <f>F567/E567*100</f>
        <v>0</v>
      </c>
      <c r="K567" s="462">
        <f>(H567+I567)/E567*100</f>
        <v>40</v>
      </c>
      <c r="L567" s="436" t="s">
        <v>166</v>
      </c>
      <c r="M567" s="436">
        <v>0</v>
      </c>
      <c r="N567" s="81" t="s">
        <v>190</v>
      </c>
    </row>
    <row r="568" spans="1:14" s="81" customFormat="1" ht="12.75">
      <c r="A568" s="436">
        <v>4</v>
      </c>
      <c r="B568" s="197" t="s">
        <v>268</v>
      </c>
      <c r="C568" s="436">
        <v>8</v>
      </c>
      <c r="D568" s="436">
        <v>10</v>
      </c>
      <c r="E568" s="436">
        <v>10</v>
      </c>
      <c r="F568" s="461">
        <v>0</v>
      </c>
      <c r="G568" s="461">
        <v>5</v>
      </c>
      <c r="H568" s="461">
        <v>4</v>
      </c>
      <c r="I568" s="461">
        <v>1</v>
      </c>
      <c r="J568" s="463">
        <f>F568/E568*100</f>
        <v>0</v>
      </c>
      <c r="K568" s="463">
        <f>(H568+I568)/E568*100</f>
        <v>50</v>
      </c>
      <c r="L568" s="436" t="s">
        <v>167</v>
      </c>
      <c r="M568" s="436">
        <v>0</v>
      </c>
      <c r="N568" s="81" t="s">
        <v>612</v>
      </c>
    </row>
    <row r="569" spans="1:14" s="81" customFormat="1" ht="12.75">
      <c r="A569" s="181"/>
      <c r="B569" s="204"/>
      <c r="C569" s="181"/>
      <c r="D569" s="181"/>
      <c r="E569" s="181"/>
      <c r="F569" s="181"/>
      <c r="G569" s="181"/>
      <c r="H569" s="181"/>
      <c r="I569" s="181"/>
      <c r="J569" s="181"/>
      <c r="K569" s="181"/>
      <c r="L569" s="181"/>
      <c r="M569" s="181"/>
      <c r="N569" s="81" t="s">
        <v>25</v>
      </c>
    </row>
    <row r="570" spans="1:14" s="81" customFormat="1" ht="12.75">
      <c r="A570" s="181"/>
      <c r="B570" s="433" t="s">
        <v>272</v>
      </c>
      <c r="C570" s="181"/>
      <c r="D570" s="181"/>
      <c r="E570" s="181"/>
      <c r="F570" s="181"/>
      <c r="G570" s="433"/>
      <c r="H570" s="433"/>
      <c r="I570" s="433"/>
      <c r="J570" s="181"/>
      <c r="K570" s="181"/>
      <c r="L570" s="181"/>
      <c r="M570" s="181"/>
      <c r="N570" s="81" t="s">
        <v>656</v>
      </c>
    </row>
    <row r="571" spans="1:14" s="81" customFormat="1" ht="12.75">
      <c r="A571" s="181"/>
      <c r="B571" s="181"/>
      <c r="C571" s="181"/>
      <c r="D571" s="181"/>
      <c r="E571" s="181"/>
      <c r="F571" s="181"/>
      <c r="G571" s="181"/>
      <c r="H571" s="181"/>
      <c r="I571" s="181"/>
      <c r="J571" s="181"/>
      <c r="K571" s="181"/>
      <c r="L571" s="181"/>
      <c r="M571" s="181"/>
      <c r="N571" s="81" t="s">
        <v>26</v>
      </c>
    </row>
    <row r="572" spans="1:14" s="81" customFormat="1" ht="12.75">
      <c r="A572" s="1084" t="s">
        <v>574</v>
      </c>
      <c r="B572" s="1084" t="s">
        <v>88</v>
      </c>
      <c r="C572" s="1084" t="s">
        <v>584</v>
      </c>
      <c r="D572" s="1084" t="s">
        <v>616</v>
      </c>
      <c r="E572" s="1084" t="s">
        <v>617</v>
      </c>
      <c r="F572" s="1049" t="s">
        <v>163</v>
      </c>
      <c r="G572" s="1086"/>
      <c r="H572" s="1086"/>
      <c r="I572" s="1087"/>
      <c r="J572" s="1052" t="s">
        <v>164</v>
      </c>
      <c r="K572" s="1052" t="s">
        <v>165</v>
      </c>
      <c r="L572" s="1045" t="s">
        <v>622</v>
      </c>
      <c r="M572" s="1045" t="s">
        <v>623</v>
      </c>
      <c r="N572" s="81" t="s">
        <v>655</v>
      </c>
    </row>
    <row r="573" spans="1:14" s="81" customFormat="1" ht="12.75">
      <c r="A573" s="1084"/>
      <c r="B573" s="1084"/>
      <c r="C573" s="1084"/>
      <c r="D573" s="1084"/>
      <c r="E573" s="1084"/>
      <c r="F573" s="434" t="s">
        <v>169</v>
      </c>
      <c r="G573" s="435" t="s">
        <v>170</v>
      </c>
      <c r="H573" s="435" t="s">
        <v>171</v>
      </c>
      <c r="I573" s="435" t="s">
        <v>172</v>
      </c>
      <c r="J573" s="1085"/>
      <c r="K573" s="1085"/>
      <c r="L573" s="1046"/>
      <c r="M573" s="1046"/>
      <c r="N573" s="81" t="s">
        <v>22</v>
      </c>
    </row>
    <row r="574" spans="1:13" s="81" customFormat="1" ht="12.75">
      <c r="A574" s="436">
        <v>1</v>
      </c>
      <c r="B574" s="197" t="s">
        <v>190</v>
      </c>
      <c r="C574" s="436">
        <v>9</v>
      </c>
      <c r="D574" s="436">
        <v>10</v>
      </c>
      <c r="E574" s="464">
        <v>10</v>
      </c>
      <c r="F574" s="464">
        <v>0</v>
      </c>
      <c r="G574" s="464">
        <v>5</v>
      </c>
      <c r="H574" s="464">
        <v>4</v>
      </c>
      <c r="I574" s="464">
        <v>1</v>
      </c>
      <c r="J574" s="462">
        <f>F574/E574*100</f>
        <v>0</v>
      </c>
      <c r="K574" s="462">
        <f>(H574+I574)/E574*100</f>
        <v>50</v>
      </c>
      <c r="L574" s="436" t="s">
        <v>168</v>
      </c>
      <c r="M574" s="436">
        <v>0</v>
      </c>
    </row>
    <row r="575" spans="1:13" s="81" customFormat="1" ht="12.75">
      <c r="A575" s="436">
        <v>2</v>
      </c>
      <c r="B575" s="197" t="s">
        <v>612</v>
      </c>
      <c r="C575" s="436">
        <v>9</v>
      </c>
      <c r="D575" s="436">
        <v>10</v>
      </c>
      <c r="E575" s="464">
        <v>10</v>
      </c>
      <c r="F575" s="464">
        <v>0</v>
      </c>
      <c r="G575" s="464">
        <v>3</v>
      </c>
      <c r="H575" s="464">
        <v>6</v>
      </c>
      <c r="I575" s="464">
        <v>1</v>
      </c>
      <c r="J575" s="462">
        <f>F575/E575*100</f>
        <v>0</v>
      </c>
      <c r="K575" s="462">
        <f>(H575+I575)/E575*100</f>
        <v>70</v>
      </c>
      <c r="L575" s="436" t="s">
        <v>826</v>
      </c>
      <c r="M575" s="436">
        <v>0</v>
      </c>
    </row>
    <row r="576" spans="1:13" s="81" customFormat="1" ht="12.75">
      <c r="A576" s="436">
        <v>3</v>
      </c>
      <c r="B576" s="465" t="s">
        <v>655</v>
      </c>
      <c r="C576" s="436">
        <v>9</v>
      </c>
      <c r="D576" s="436">
        <v>10</v>
      </c>
      <c r="E576" s="464">
        <v>9</v>
      </c>
      <c r="F576" s="464">
        <v>0</v>
      </c>
      <c r="G576" s="464">
        <v>4</v>
      </c>
      <c r="H576" s="464">
        <v>5</v>
      </c>
      <c r="I576" s="464">
        <v>0</v>
      </c>
      <c r="J576" s="462">
        <f>F576/E576*100</f>
        <v>0</v>
      </c>
      <c r="K576" s="462">
        <f>(H576+I576)/E576*100</f>
        <v>55.55555555555556</v>
      </c>
      <c r="L576" s="436" t="s">
        <v>818</v>
      </c>
      <c r="M576" s="436">
        <v>0</v>
      </c>
    </row>
    <row r="577" spans="1:13" s="81" customFormat="1" ht="13.5">
      <c r="A577" s="436">
        <v>4</v>
      </c>
      <c r="B577" s="465" t="s">
        <v>25</v>
      </c>
      <c r="C577" s="436">
        <v>9</v>
      </c>
      <c r="D577" s="436">
        <v>10</v>
      </c>
      <c r="E577" s="464">
        <v>10</v>
      </c>
      <c r="F577" s="464">
        <v>0</v>
      </c>
      <c r="G577" s="464">
        <v>6</v>
      </c>
      <c r="H577" s="464">
        <v>4</v>
      </c>
      <c r="I577" s="464">
        <v>0</v>
      </c>
      <c r="J577" s="462">
        <f>F577/E577*100</f>
        <v>0</v>
      </c>
      <c r="K577" s="462">
        <f>(H577+I577)/E577*100</f>
        <v>40</v>
      </c>
      <c r="L577" s="454" t="s">
        <v>86</v>
      </c>
      <c r="M577" s="436">
        <v>0</v>
      </c>
    </row>
    <row r="578" spans="1:13" s="81" customFormat="1" ht="51.75" customHeight="1">
      <c r="A578" s="436">
        <v>5</v>
      </c>
      <c r="B578" s="436" t="s">
        <v>26</v>
      </c>
      <c r="C578" s="436">
        <v>9</v>
      </c>
      <c r="D578" s="436">
        <v>10</v>
      </c>
      <c r="E578" s="461">
        <v>1</v>
      </c>
      <c r="F578" s="461">
        <v>0</v>
      </c>
      <c r="G578" s="461">
        <v>0</v>
      </c>
      <c r="H578" s="461">
        <v>1</v>
      </c>
      <c r="I578" s="461">
        <v>0</v>
      </c>
      <c r="J578" s="462">
        <f>F578/E578*100</f>
        <v>0</v>
      </c>
      <c r="K578" s="462">
        <f>(H578+I578)/E578*100</f>
        <v>100</v>
      </c>
      <c r="L578" s="436" t="s">
        <v>830</v>
      </c>
      <c r="M578" s="436">
        <v>0</v>
      </c>
    </row>
    <row r="579" spans="1:13" s="81" customFormat="1" ht="12.75">
      <c r="A579"/>
      <c r="B579"/>
      <c r="C579"/>
      <c r="D579"/>
      <c r="E579"/>
      <c r="F579"/>
      <c r="G579"/>
      <c r="H579"/>
      <c r="I579"/>
      <c r="J579"/>
      <c r="K579"/>
      <c r="L579"/>
      <c r="M579"/>
    </row>
    <row r="580" spans="1:14" s="81" customFormat="1" ht="12.75">
      <c r="A580"/>
      <c r="B580"/>
      <c r="C580"/>
      <c r="D580"/>
      <c r="E580"/>
      <c r="F580"/>
      <c r="G580"/>
      <c r="H580"/>
      <c r="I580"/>
      <c r="J580"/>
      <c r="K580"/>
      <c r="L580"/>
      <c r="M580"/>
      <c r="N580" s="81" t="s">
        <v>266</v>
      </c>
    </row>
    <row r="581" spans="1:14" s="81" customFormat="1" ht="12.75">
      <c r="A581" s="226"/>
      <c r="B581" s="334" t="s">
        <v>297</v>
      </c>
      <c r="C581" s="226"/>
      <c r="D581" s="226"/>
      <c r="E581" s="226"/>
      <c r="F581" s="226"/>
      <c r="G581" s="226"/>
      <c r="H581" s="226"/>
      <c r="I581" s="226"/>
      <c r="J581" s="226"/>
      <c r="K581" s="226"/>
      <c r="L581" s="226"/>
      <c r="M581" s="226"/>
      <c r="N581" s="81" t="s">
        <v>267</v>
      </c>
    </row>
    <row r="582" spans="1:14" s="81" customFormat="1" ht="12.75">
      <c r="A582" s="226"/>
      <c r="B582" s="334"/>
      <c r="C582" s="226"/>
      <c r="D582" s="226"/>
      <c r="E582" s="226"/>
      <c r="F582" s="226"/>
      <c r="G582" s="226"/>
      <c r="H582" s="226"/>
      <c r="I582" s="226"/>
      <c r="J582" s="226"/>
      <c r="K582" s="226"/>
      <c r="L582" s="226"/>
      <c r="M582" s="226"/>
      <c r="N582" s="81" t="s">
        <v>190</v>
      </c>
    </row>
    <row r="583" spans="1:14" s="81" customFormat="1" ht="12.75">
      <c r="A583" s="226"/>
      <c r="B583" s="334" t="s">
        <v>547</v>
      </c>
      <c r="C583" s="226"/>
      <c r="D583" s="226"/>
      <c r="E583" s="226"/>
      <c r="F583" s="226"/>
      <c r="G583" s="226"/>
      <c r="H583" s="226"/>
      <c r="I583" s="226"/>
      <c r="J583" s="226"/>
      <c r="K583" s="226"/>
      <c r="L583" s="334"/>
      <c r="M583" s="226"/>
      <c r="N583" s="81" t="s">
        <v>268</v>
      </c>
    </row>
    <row r="584" spans="1:14" s="81" customFormat="1" ht="12.75">
      <c r="A584" s="226"/>
      <c r="B584" s="226"/>
      <c r="C584" s="226"/>
      <c r="D584" s="226"/>
      <c r="E584" s="226"/>
      <c r="F584" s="226"/>
      <c r="G584" s="226"/>
      <c r="H584" s="226"/>
      <c r="I584" s="226"/>
      <c r="J584" s="226"/>
      <c r="K584" s="226"/>
      <c r="L584" s="226"/>
      <c r="M584" s="226"/>
      <c r="N584" s="81" t="s">
        <v>190</v>
      </c>
    </row>
    <row r="585" spans="1:14" s="81" customFormat="1" ht="12.75">
      <c r="A585" s="226"/>
      <c r="B585" s="393" t="s">
        <v>740</v>
      </c>
      <c r="C585" s="226"/>
      <c r="D585" s="226"/>
      <c r="E585" s="226"/>
      <c r="F585" s="226"/>
      <c r="G585" s="226"/>
      <c r="H585" s="226"/>
      <c r="I585" s="226"/>
      <c r="J585" s="226"/>
      <c r="K585" s="226"/>
      <c r="L585" s="226"/>
      <c r="M585" s="226"/>
      <c r="N585" s="81" t="s">
        <v>268</v>
      </c>
    </row>
    <row r="586" spans="1:13" s="81" customFormat="1" ht="12.75">
      <c r="A586" s="226"/>
      <c r="B586" s="226"/>
      <c r="C586" s="226"/>
      <c r="D586" s="226"/>
      <c r="E586" s="226"/>
      <c r="F586" s="226"/>
      <c r="G586" s="226"/>
      <c r="H586" s="226"/>
      <c r="I586" s="226"/>
      <c r="J586" s="226"/>
      <c r="K586" s="226"/>
      <c r="L586" s="226"/>
      <c r="M586" s="226"/>
    </row>
    <row r="587" spans="1:13" s="81" customFormat="1" ht="12.75">
      <c r="A587" s="1066" t="s">
        <v>574</v>
      </c>
      <c r="B587" s="1066" t="s">
        <v>613</v>
      </c>
      <c r="C587" s="1066" t="s">
        <v>584</v>
      </c>
      <c r="D587" s="1066" t="s">
        <v>616</v>
      </c>
      <c r="E587" s="1066" t="s">
        <v>617</v>
      </c>
      <c r="F587" s="1058" t="s">
        <v>163</v>
      </c>
      <c r="G587" s="1059"/>
      <c r="H587" s="1059"/>
      <c r="I587" s="1060"/>
      <c r="J587" s="1061" t="s">
        <v>164</v>
      </c>
      <c r="K587" s="1061" t="s">
        <v>165</v>
      </c>
      <c r="L587" s="1054" t="s">
        <v>162</v>
      </c>
      <c r="M587" s="1054" t="s">
        <v>623</v>
      </c>
    </row>
    <row r="588" spans="1:13" s="81" customFormat="1" ht="12.75">
      <c r="A588" s="1066"/>
      <c r="B588" s="1066"/>
      <c r="C588" s="1066"/>
      <c r="D588" s="1066"/>
      <c r="E588" s="1066"/>
      <c r="F588" s="69" t="s">
        <v>169</v>
      </c>
      <c r="G588" s="173" t="s">
        <v>170</v>
      </c>
      <c r="H588" s="173" t="s">
        <v>171</v>
      </c>
      <c r="I588" s="173" t="s">
        <v>172</v>
      </c>
      <c r="J588" s="1062"/>
      <c r="K588" s="1062"/>
      <c r="L588" s="1055"/>
      <c r="M588" s="1055"/>
    </row>
    <row r="589" spans="1:13" s="81" customFormat="1" ht="13.5">
      <c r="A589" s="225">
        <v>1</v>
      </c>
      <c r="B589" s="394" t="s">
        <v>741</v>
      </c>
      <c r="C589" s="394">
        <v>4</v>
      </c>
      <c r="D589" s="395">
        <v>8</v>
      </c>
      <c r="E589" s="396">
        <v>8</v>
      </c>
      <c r="F589" s="396">
        <v>0</v>
      </c>
      <c r="G589" s="396">
        <v>7</v>
      </c>
      <c r="H589" s="396">
        <v>1</v>
      </c>
      <c r="I589" s="396">
        <v>0</v>
      </c>
      <c r="J589" s="397">
        <f>F589/E589*100</f>
        <v>0</v>
      </c>
      <c r="K589" s="397">
        <f>(H589+I589)/E589*100</f>
        <v>12.5</v>
      </c>
      <c r="L589" s="225" t="s">
        <v>815</v>
      </c>
      <c r="M589" s="225">
        <v>0</v>
      </c>
    </row>
    <row r="590" spans="1:13" s="81" customFormat="1" ht="13.5">
      <c r="A590" s="225">
        <v>2</v>
      </c>
      <c r="B590" s="394" t="s">
        <v>612</v>
      </c>
      <c r="C590" s="394">
        <v>4</v>
      </c>
      <c r="D590" s="399">
        <v>8</v>
      </c>
      <c r="E590" s="396">
        <v>7</v>
      </c>
      <c r="F590" s="396">
        <v>0</v>
      </c>
      <c r="G590" s="396">
        <v>2</v>
      </c>
      <c r="H590" s="396">
        <v>5</v>
      </c>
      <c r="I590" s="396">
        <v>0</v>
      </c>
      <c r="J590" s="397">
        <f>F590/E590*100</f>
        <v>0</v>
      </c>
      <c r="K590" s="397">
        <f>(H590+I590)/E590*100</f>
        <v>71.42857142857143</v>
      </c>
      <c r="L590" s="225" t="s">
        <v>815</v>
      </c>
      <c r="M590" s="225">
        <v>0</v>
      </c>
    </row>
    <row r="591" spans="1:13" s="81" customFormat="1" ht="13.5">
      <c r="A591" s="225">
        <v>3</v>
      </c>
      <c r="B591" s="394" t="s">
        <v>190</v>
      </c>
      <c r="C591" s="394">
        <v>7</v>
      </c>
      <c r="D591" s="400">
        <v>13</v>
      </c>
      <c r="E591" s="400">
        <v>13</v>
      </c>
      <c r="F591" s="400">
        <v>0</v>
      </c>
      <c r="G591" s="400">
        <v>8</v>
      </c>
      <c r="H591" s="400">
        <v>5</v>
      </c>
      <c r="I591" s="400">
        <v>0</v>
      </c>
      <c r="J591" s="397">
        <f aca="true" t="shared" si="30" ref="J591:J596">F591/E591*100</f>
        <v>0</v>
      </c>
      <c r="K591" s="397">
        <f aca="true" t="shared" si="31" ref="K591:K596">(H591+I591)/E591*100</f>
        <v>38.46153846153847</v>
      </c>
      <c r="L591" s="225" t="s">
        <v>166</v>
      </c>
      <c r="M591" s="225">
        <v>0</v>
      </c>
    </row>
    <row r="592" spans="1:14" s="81" customFormat="1" ht="13.5">
      <c r="A592" s="225">
        <v>4</v>
      </c>
      <c r="B592" s="394" t="s">
        <v>612</v>
      </c>
      <c r="C592" s="394">
        <v>7</v>
      </c>
      <c r="D592" s="401">
        <v>12</v>
      </c>
      <c r="E592" s="401">
        <v>12</v>
      </c>
      <c r="F592" s="401">
        <v>0</v>
      </c>
      <c r="G592" s="401">
        <v>8</v>
      </c>
      <c r="H592" s="401">
        <v>2</v>
      </c>
      <c r="I592" s="401">
        <v>2</v>
      </c>
      <c r="J592" s="397">
        <f t="shared" si="30"/>
        <v>0</v>
      </c>
      <c r="K592" s="397">
        <f t="shared" si="31"/>
        <v>33.33333333333333</v>
      </c>
      <c r="L592" s="225" t="s">
        <v>167</v>
      </c>
      <c r="M592" s="225">
        <v>0</v>
      </c>
      <c r="N592" s="81" t="s">
        <v>190</v>
      </c>
    </row>
    <row r="593" spans="1:14" s="81" customFormat="1" ht="13.5">
      <c r="A593" s="225">
        <v>5</v>
      </c>
      <c r="B593" s="394" t="s">
        <v>190</v>
      </c>
      <c r="C593" s="394">
        <v>8</v>
      </c>
      <c r="D593" s="402">
        <v>10</v>
      </c>
      <c r="E593" s="402">
        <v>8</v>
      </c>
      <c r="F593" s="402">
        <v>0</v>
      </c>
      <c r="G593" s="402">
        <v>2</v>
      </c>
      <c r="H593" s="402">
        <v>6</v>
      </c>
      <c r="I593" s="402">
        <v>0</v>
      </c>
      <c r="J593" s="397">
        <f t="shared" si="30"/>
        <v>0</v>
      </c>
      <c r="K593" s="397">
        <f t="shared" si="31"/>
        <v>75</v>
      </c>
      <c r="L593" s="225" t="s">
        <v>168</v>
      </c>
      <c r="M593" s="225">
        <v>0</v>
      </c>
      <c r="N593" s="81" t="s">
        <v>612</v>
      </c>
    </row>
    <row r="594" spans="1:13" s="81" customFormat="1" ht="13.5">
      <c r="A594" s="225">
        <v>6</v>
      </c>
      <c r="B594" s="394" t="s">
        <v>612</v>
      </c>
      <c r="C594" s="394">
        <v>8</v>
      </c>
      <c r="D594" s="401">
        <v>10</v>
      </c>
      <c r="E594" s="401">
        <v>8</v>
      </c>
      <c r="F594" s="401">
        <v>0</v>
      </c>
      <c r="G594" s="401">
        <v>3</v>
      </c>
      <c r="H594" s="401">
        <v>2</v>
      </c>
      <c r="I594" s="401">
        <v>3</v>
      </c>
      <c r="J594" s="397">
        <f t="shared" si="30"/>
        <v>0</v>
      </c>
      <c r="K594" s="397">
        <f t="shared" si="31"/>
        <v>62.5</v>
      </c>
      <c r="L594" s="225" t="s">
        <v>14</v>
      </c>
      <c r="M594" s="225">
        <v>0</v>
      </c>
    </row>
    <row r="595" spans="1:13" s="81" customFormat="1" ht="13.5">
      <c r="A595" s="225">
        <v>7</v>
      </c>
      <c r="B595" s="350" t="s">
        <v>190</v>
      </c>
      <c r="C595" s="350">
        <v>9</v>
      </c>
      <c r="D595" s="402">
        <v>5</v>
      </c>
      <c r="E595" s="402">
        <v>5</v>
      </c>
      <c r="F595" s="402">
        <v>0</v>
      </c>
      <c r="G595" s="402">
        <v>3</v>
      </c>
      <c r="H595" s="402">
        <v>2</v>
      </c>
      <c r="I595" s="402">
        <v>0</v>
      </c>
      <c r="J595" s="397">
        <f t="shared" si="30"/>
        <v>0</v>
      </c>
      <c r="K595" s="397">
        <f t="shared" si="31"/>
        <v>40</v>
      </c>
      <c r="L595" s="225" t="s">
        <v>168</v>
      </c>
      <c r="M595" s="225">
        <v>0</v>
      </c>
    </row>
    <row r="596" spans="1:13" s="81" customFormat="1" ht="13.5">
      <c r="A596" s="225">
        <v>8</v>
      </c>
      <c r="B596" s="350" t="s">
        <v>612</v>
      </c>
      <c r="C596" s="350">
        <v>9</v>
      </c>
      <c r="D596" s="399">
        <v>5</v>
      </c>
      <c r="E596" s="396">
        <v>5</v>
      </c>
      <c r="F596" s="396">
        <v>0</v>
      </c>
      <c r="G596" s="396">
        <v>5</v>
      </c>
      <c r="H596" s="396">
        <v>0</v>
      </c>
      <c r="I596" s="396">
        <v>0</v>
      </c>
      <c r="J596" s="397">
        <f t="shared" si="30"/>
        <v>0</v>
      </c>
      <c r="K596" s="397">
        <f t="shared" si="31"/>
        <v>0</v>
      </c>
      <c r="L596" s="225" t="s">
        <v>14</v>
      </c>
      <c r="M596" s="225">
        <v>0</v>
      </c>
    </row>
    <row r="597" spans="1:13" s="81" customFormat="1" ht="51.75" customHeight="1">
      <c r="A597" s="226"/>
      <c r="B597" s="226"/>
      <c r="C597" s="403"/>
      <c r="D597" s="403"/>
      <c r="E597" s="226"/>
      <c r="F597" s="226"/>
      <c r="G597" s="226"/>
      <c r="H597" s="226"/>
      <c r="I597" s="226"/>
      <c r="J597" s="226"/>
      <c r="K597" s="226"/>
      <c r="L597" s="226"/>
      <c r="M597" s="226"/>
    </row>
    <row r="598" spans="1:13" s="81" customFormat="1" ht="12.75">
      <c r="A598" s="226"/>
      <c r="B598" s="393" t="s">
        <v>739</v>
      </c>
      <c r="C598" s="226"/>
      <c r="D598" s="226"/>
      <c r="E598" s="226"/>
      <c r="F598" s="226"/>
      <c r="G598" s="226"/>
      <c r="H598" s="226"/>
      <c r="I598" s="226"/>
      <c r="J598" s="226"/>
      <c r="K598" s="226"/>
      <c r="L598" s="226"/>
      <c r="M598" s="226"/>
    </row>
    <row r="599" spans="1:14" s="81" customFormat="1" ht="12.75">
      <c r="A599" s="226"/>
      <c r="B599" s="226"/>
      <c r="C599" s="226"/>
      <c r="D599" s="226"/>
      <c r="E599" s="226"/>
      <c r="F599" s="226"/>
      <c r="G599" s="226"/>
      <c r="H599" s="226"/>
      <c r="I599" s="226"/>
      <c r="J599" s="226"/>
      <c r="K599" s="226"/>
      <c r="L599" s="226"/>
      <c r="M599" s="226"/>
      <c r="N599" s="81" t="s">
        <v>266</v>
      </c>
    </row>
    <row r="600" spans="1:14" s="81" customFormat="1" ht="12.75">
      <c r="A600" s="1066" t="s">
        <v>574</v>
      </c>
      <c r="B600" s="1066" t="s">
        <v>88</v>
      </c>
      <c r="C600" s="1066" t="s">
        <v>584</v>
      </c>
      <c r="D600" s="1066" t="s">
        <v>616</v>
      </c>
      <c r="E600" s="1066" t="s">
        <v>617</v>
      </c>
      <c r="F600" s="1058" t="s">
        <v>163</v>
      </c>
      <c r="G600" s="1059"/>
      <c r="H600" s="1059"/>
      <c r="I600" s="1060"/>
      <c r="J600" s="1061" t="s">
        <v>164</v>
      </c>
      <c r="K600" s="1061" t="s">
        <v>165</v>
      </c>
      <c r="L600" s="1054" t="s">
        <v>622</v>
      </c>
      <c r="M600" s="1054" t="s">
        <v>623</v>
      </c>
      <c r="N600" s="81" t="s">
        <v>267</v>
      </c>
    </row>
    <row r="601" spans="1:14" s="81" customFormat="1" ht="12.75">
      <c r="A601" s="1066"/>
      <c r="B601" s="1066"/>
      <c r="C601" s="1066"/>
      <c r="D601" s="1066"/>
      <c r="E601" s="1066"/>
      <c r="F601" s="69" t="s">
        <v>169</v>
      </c>
      <c r="G601" s="173" t="s">
        <v>170</v>
      </c>
      <c r="H601" s="173" t="s">
        <v>171</v>
      </c>
      <c r="I601" s="173" t="s">
        <v>172</v>
      </c>
      <c r="J601" s="1062"/>
      <c r="K601" s="1062"/>
      <c r="L601" s="1055"/>
      <c r="M601" s="1055"/>
      <c r="N601" s="81" t="s">
        <v>190</v>
      </c>
    </row>
    <row r="602" spans="1:14" s="81" customFormat="1" ht="13.5">
      <c r="A602" s="225">
        <v>1</v>
      </c>
      <c r="B602" s="350" t="s">
        <v>190</v>
      </c>
      <c r="C602" s="350">
        <v>4</v>
      </c>
      <c r="D602" s="395">
        <v>8</v>
      </c>
      <c r="E602" s="396">
        <v>7</v>
      </c>
      <c r="F602" s="396">
        <v>0</v>
      </c>
      <c r="G602" s="396">
        <v>4</v>
      </c>
      <c r="H602" s="396">
        <v>3</v>
      </c>
      <c r="I602" s="396">
        <v>0</v>
      </c>
      <c r="J602" s="397">
        <f>F602/E602*100</f>
        <v>0</v>
      </c>
      <c r="K602" s="397">
        <f>(H602+I602)/E602*100</f>
        <v>42.857142857142854</v>
      </c>
      <c r="L602" s="225" t="s">
        <v>815</v>
      </c>
      <c r="M602" s="225">
        <v>0</v>
      </c>
      <c r="N602" s="81" t="s">
        <v>268</v>
      </c>
    </row>
    <row r="603" spans="1:14" s="81" customFormat="1" ht="13.5">
      <c r="A603" s="225">
        <v>2</v>
      </c>
      <c r="B603" s="350" t="s">
        <v>268</v>
      </c>
      <c r="C603" s="350">
        <v>4</v>
      </c>
      <c r="D603" s="399">
        <v>8</v>
      </c>
      <c r="E603" s="396">
        <v>7</v>
      </c>
      <c r="F603" s="396">
        <v>0</v>
      </c>
      <c r="G603" s="396">
        <v>4</v>
      </c>
      <c r="H603" s="396">
        <v>3</v>
      </c>
      <c r="I603" s="396">
        <v>0</v>
      </c>
      <c r="J603" s="397">
        <f>F603/E603*100</f>
        <v>0</v>
      </c>
      <c r="K603" s="397">
        <f>(H603+I603)/E603*100</f>
        <v>42.857142857142854</v>
      </c>
      <c r="L603" s="225" t="s">
        <v>815</v>
      </c>
      <c r="M603" s="225">
        <v>0</v>
      </c>
      <c r="N603" s="81" t="s">
        <v>190</v>
      </c>
    </row>
    <row r="604" spans="1:14" s="81" customFormat="1" ht="13.5">
      <c r="A604" s="225">
        <v>3</v>
      </c>
      <c r="B604" s="350" t="s">
        <v>190</v>
      </c>
      <c r="C604" s="350">
        <v>7</v>
      </c>
      <c r="D604" s="400">
        <v>12</v>
      </c>
      <c r="E604" s="400">
        <v>11</v>
      </c>
      <c r="F604" s="400">
        <v>1</v>
      </c>
      <c r="G604" s="400">
        <v>8</v>
      </c>
      <c r="H604" s="400">
        <v>2</v>
      </c>
      <c r="I604" s="400">
        <v>0</v>
      </c>
      <c r="J604" s="397">
        <f aca="true" t="shared" si="32" ref="J604:J609">F604/E604*100</f>
        <v>9.090909090909092</v>
      </c>
      <c r="K604" s="397">
        <f aca="true" t="shared" si="33" ref="K604:K609">(H604+I604)/E604*100</f>
        <v>18.181818181818183</v>
      </c>
      <c r="L604" s="225" t="s">
        <v>166</v>
      </c>
      <c r="M604" s="225">
        <v>1</v>
      </c>
      <c r="N604" s="81" t="s">
        <v>268</v>
      </c>
    </row>
    <row r="605" spans="1:13" s="81" customFormat="1" ht="13.5">
      <c r="A605" s="225">
        <v>4</v>
      </c>
      <c r="B605" s="350" t="s">
        <v>268</v>
      </c>
      <c r="C605" s="350">
        <v>7</v>
      </c>
      <c r="D605" s="401">
        <v>12</v>
      </c>
      <c r="E605" s="401">
        <v>11</v>
      </c>
      <c r="F605" s="401">
        <v>1</v>
      </c>
      <c r="G605" s="401">
        <v>5</v>
      </c>
      <c r="H605" s="401">
        <v>4</v>
      </c>
      <c r="I605" s="401">
        <v>1</v>
      </c>
      <c r="J605" s="397">
        <f t="shared" si="32"/>
        <v>9.090909090909092</v>
      </c>
      <c r="K605" s="397">
        <f t="shared" si="33"/>
        <v>45.45454545454545</v>
      </c>
      <c r="L605" s="225" t="s">
        <v>167</v>
      </c>
      <c r="M605" s="225">
        <v>1</v>
      </c>
    </row>
    <row r="606" spans="1:13" s="81" customFormat="1" ht="13.5">
      <c r="A606" s="225">
        <v>5</v>
      </c>
      <c r="B606" s="350" t="s">
        <v>741</v>
      </c>
      <c r="C606" s="350">
        <v>8</v>
      </c>
      <c r="D606" s="402">
        <v>10</v>
      </c>
      <c r="E606" s="402">
        <v>9</v>
      </c>
      <c r="F606" s="402">
        <v>0</v>
      </c>
      <c r="G606" s="402">
        <v>2</v>
      </c>
      <c r="H606" s="402">
        <v>5</v>
      </c>
      <c r="I606" s="402">
        <v>2</v>
      </c>
      <c r="J606" s="397">
        <f t="shared" si="32"/>
        <v>0</v>
      </c>
      <c r="K606" s="397">
        <f t="shared" si="33"/>
        <v>77.77777777777779</v>
      </c>
      <c r="L606" s="225" t="s">
        <v>168</v>
      </c>
      <c r="M606" s="225">
        <v>0</v>
      </c>
    </row>
    <row r="607" spans="1:13" s="81" customFormat="1" ht="13.5">
      <c r="A607" s="225">
        <v>6</v>
      </c>
      <c r="B607" s="350" t="s">
        <v>268</v>
      </c>
      <c r="C607" s="350">
        <v>8</v>
      </c>
      <c r="D607" s="401">
        <v>10</v>
      </c>
      <c r="E607" s="401">
        <v>9</v>
      </c>
      <c r="F607" s="401">
        <v>0</v>
      </c>
      <c r="G607" s="401">
        <v>4</v>
      </c>
      <c r="H607" s="401">
        <v>4</v>
      </c>
      <c r="I607" s="401">
        <v>1</v>
      </c>
      <c r="J607" s="397">
        <f t="shared" si="32"/>
        <v>0</v>
      </c>
      <c r="K607" s="397">
        <f t="shared" si="33"/>
        <v>55.55555555555556</v>
      </c>
      <c r="L607" s="225" t="s">
        <v>14</v>
      </c>
      <c r="M607" s="225">
        <v>0</v>
      </c>
    </row>
    <row r="608" spans="1:13" s="81" customFormat="1" ht="13.5">
      <c r="A608" s="225">
        <v>7</v>
      </c>
      <c r="B608" s="350" t="s">
        <v>741</v>
      </c>
      <c r="C608" s="350">
        <v>9</v>
      </c>
      <c r="D608" s="402">
        <v>5</v>
      </c>
      <c r="E608" s="402">
        <v>5</v>
      </c>
      <c r="F608" s="402">
        <v>1</v>
      </c>
      <c r="G608" s="402">
        <v>3</v>
      </c>
      <c r="H608" s="402">
        <v>1</v>
      </c>
      <c r="I608" s="402">
        <v>0</v>
      </c>
      <c r="J608" s="397">
        <f t="shared" si="32"/>
        <v>20</v>
      </c>
      <c r="K608" s="397">
        <f t="shared" si="33"/>
        <v>20</v>
      </c>
      <c r="L608" s="225" t="s">
        <v>168</v>
      </c>
      <c r="M608" s="225">
        <v>1</v>
      </c>
    </row>
    <row r="609" spans="1:13" s="81" customFormat="1" ht="13.5">
      <c r="A609" s="225">
        <v>8</v>
      </c>
      <c r="B609" s="350" t="s">
        <v>268</v>
      </c>
      <c r="C609" s="350">
        <v>9</v>
      </c>
      <c r="D609" s="399">
        <v>5</v>
      </c>
      <c r="E609" s="396">
        <v>5</v>
      </c>
      <c r="F609" s="396">
        <v>0</v>
      </c>
      <c r="G609" s="396">
        <v>5</v>
      </c>
      <c r="H609" s="396">
        <v>0</v>
      </c>
      <c r="I609" s="396">
        <v>0</v>
      </c>
      <c r="J609" s="397">
        <f t="shared" si="32"/>
        <v>0</v>
      </c>
      <c r="K609" s="397">
        <f t="shared" si="33"/>
        <v>0</v>
      </c>
      <c r="L609" s="225" t="s">
        <v>14</v>
      </c>
      <c r="M609" s="225">
        <v>0</v>
      </c>
    </row>
    <row r="610" spans="1:13" s="81" customFormat="1" ht="12.75">
      <c r="A610" s="226"/>
      <c r="B610" s="226"/>
      <c r="C610" s="226"/>
      <c r="D610" s="226"/>
      <c r="E610" s="226"/>
      <c r="F610" s="226"/>
      <c r="G610" s="226"/>
      <c r="H610" s="226"/>
      <c r="I610" s="226"/>
      <c r="J610" s="226"/>
      <c r="K610" s="226"/>
      <c r="L610" s="226"/>
      <c r="M610" s="226"/>
    </row>
    <row r="611" spans="1:14" s="81" customFormat="1" ht="12.75">
      <c r="A611" s="226"/>
      <c r="B611" s="393" t="s">
        <v>624</v>
      </c>
      <c r="C611" s="226"/>
      <c r="D611" s="226"/>
      <c r="E611" s="226"/>
      <c r="F611" s="226"/>
      <c r="G611" s="393" t="s">
        <v>87</v>
      </c>
      <c r="H611" s="393"/>
      <c r="I611" s="393"/>
      <c r="J611" s="226"/>
      <c r="K611" s="226"/>
      <c r="L611" s="226"/>
      <c r="M611" s="226"/>
      <c r="N611" s="81" t="s">
        <v>190</v>
      </c>
    </row>
    <row r="612" spans="1:14" s="81" customFormat="1" ht="12.75">
      <c r="A612" s="226"/>
      <c r="B612" s="226"/>
      <c r="C612" s="226"/>
      <c r="D612" s="226"/>
      <c r="E612" s="226"/>
      <c r="F612" s="226"/>
      <c r="G612" s="226"/>
      <c r="H612" s="226"/>
      <c r="I612" s="226"/>
      <c r="J612" s="226"/>
      <c r="K612" s="226"/>
      <c r="L612" s="226"/>
      <c r="M612" s="226"/>
      <c r="N612" s="81" t="s">
        <v>612</v>
      </c>
    </row>
    <row r="613" spans="1:13" s="81" customFormat="1" ht="12.75">
      <c r="A613" s="1066" t="s">
        <v>574</v>
      </c>
      <c r="B613" s="1066" t="s">
        <v>88</v>
      </c>
      <c r="C613" s="1066" t="s">
        <v>584</v>
      </c>
      <c r="D613" s="1066" t="s">
        <v>616</v>
      </c>
      <c r="E613" s="1066" t="s">
        <v>617</v>
      </c>
      <c r="F613" s="1058" t="s">
        <v>163</v>
      </c>
      <c r="G613" s="1059"/>
      <c r="H613" s="1059"/>
      <c r="I613" s="1060"/>
      <c r="J613" s="1061" t="s">
        <v>164</v>
      </c>
      <c r="K613" s="1061" t="s">
        <v>165</v>
      </c>
      <c r="L613" s="1054" t="s">
        <v>622</v>
      </c>
      <c r="M613" s="1054" t="s">
        <v>623</v>
      </c>
    </row>
    <row r="614" spans="1:13" s="72" customFormat="1" ht="12.75">
      <c r="A614" s="1066"/>
      <c r="B614" s="1066"/>
      <c r="C614" s="1066"/>
      <c r="D614" s="1066"/>
      <c r="E614" s="1066"/>
      <c r="F614" s="69" t="s">
        <v>169</v>
      </c>
      <c r="G614" s="173" t="s">
        <v>170</v>
      </c>
      <c r="H614" s="173" t="s">
        <v>171</v>
      </c>
      <c r="I614" s="173" t="s">
        <v>172</v>
      </c>
      <c r="J614" s="1062"/>
      <c r="K614" s="1062"/>
      <c r="L614" s="1055"/>
      <c r="M614" s="1055"/>
    </row>
    <row r="615" spans="1:13" s="72" customFormat="1" ht="13.5">
      <c r="A615" s="225">
        <v>1</v>
      </c>
      <c r="B615" s="350" t="s">
        <v>25</v>
      </c>
      <c r="C615" s="350">
        <v>9</v>
      </c>
      <c r="D615" s="350">
        <v>5</v>
      </c>
      <c r="E615" s="396">
        <v>5</v>
      </c>
      <c r="F615" s="396">
        <v>0</v>
      </c>
      <c r="G615" s="396">
        <v>5</v>
      </c>
      <c r="H615" s="396">
        <v>0</v>
      </c>
      <c r="I615" s="396">
        <v>0</v>
      </c>
      <c r="J615" s="397">
        <f>F615/E615*100</f>
        <v>0</v>
      </c>
      <c r="K615" s="397">
        <f>(H615+I615)/E615*100</f>
        <v>0</v>
      </c>
      <c r="L615" s="404" t="s">
        <v>86</v>
      </c>
      <c r="M615" s="225">
        <v>0</v>
      </c>
    </row>
    <row r="616" spans="1:13" s="72" customFormat="1" ht="12.75">
      <c r="A616" s="226"/>
      <c r="B616" s="226"/>
      <c r="C616" s="226"/>
      <c r="D616" s="226"/>
      <c r="E616" s="226"/>
      <c r="F616" s="226"/>
      <c r="G616" s="226"/>
      <c r="H616" s="226"/>
      <c r="I616" s="226"/>
      <c r="J616" s="226"/>
      <c r="K616" s="226"/>
      <c r="L616" s="226"/>
      <c r="M616" s="226"/>
    </row>
    <row r="617" spans="1:13" s="72" customFormat="1" ht="12.75">
      <c r="A617" s="226"/>
      <c r="B617" s="393" t="s">
        <v>265</v>
      </c>
      <c r="C617" s="226"/>
      <c r="D617" s="226"/>
      <c r="E617" s="226"/>
      <c r="F617" s="226"/>
      <c r="G617" s="226"/>
      <c r="H617" s="226"/>
      <c r="I617" s="226"/>
      <c r="J617" s="226"/>
      <c r="K617" s="226"/>
      <c r="L617" s="226"/>
      <c r="M617" s="226"/>
    </row>
    <row r="618" spans="1:13" s="72" customFormat="1" ht="12.75">
      <c r="A618" s="226"/>
      <c r="B618" s="226"/>
      <c r="C618" s="226"/>
      <c r="D618" s="226"/>
      <c r="E618" s="226"/>
      <c r="F618" s="226"/>
      <c r="G618" s="226"/>
      <c r="H618" s="226"/>
      <c r="I618" s="226"/>
      <c r="J618" s="226"/>
      <c r="K618" s="226"/>
      <c r="L618" s="226"/>
      <c r="M618" s="226"/>
    </row>
    <row r="619" spans="1:13" s="74" customFormat="1" ht="12.75">
      <c r="A619" s="1066" t="s">
        <v>574</v>
      </c>
      <c r="B619" s="1066" t="s">
        <v>88</v>
      </c>
      <c r="C619" s="1066" t="s">
        <v>584</v>
      </c>
      <c r="D619" s="1066" t="s">
        <v>616</v>
      </c>
      <c r="E619" s="1066" t="s">
        <v>617</v>
      </c>
      <c r="F619" s="1058" t="s">
        <v>163</v>
      </c>
      <c r="G619" s="1059"/>
      <c r="H619" s="1059"/>
      <c r="I619" s="1060"/>
      <c r="J619" s="1061" t="s">
        <v>164</v>
      </c>
      <c r="K619" s="1061" t="s">
        <v>165</v>
      </c>
      <c r="L619" s="1054" t="s">
        <v>622</v>
      </c>
      <c r="M619" s="1054" t="s">
        <v>623</v>
      </c>
    </row>
    <row r="620" spans="1:13" s="74" customFormat="1" ht="12.75">
      <c r="A620" s="1066"/>
      <c r="B620" s="1066"/>
      <c r="C620" s="1066"/>
      <c r="D620" s="1066"/>
      <c r="E620" s="1066"/>
      <c r="F620" s="69" t="s">
        <v>169</v>
      </c>
      <c r="G620" s="173" t="s">
        <v>170</v>
      </c>
      <c r="H620" s="173" t="s">
        <v>171</v>
      </c>
      <c r="I620" s="173" t="s">
        <v>172</v>
      </c>
      <c r="J620" s="1062"/>
      <c r="K620" s="1062"/>
      <c r="L620" s="1055"/>
      <c r="M620" s="1056"/>
    </row>
    <row r="621" spans="1:13" s="74" customFormat="1" ht="13.5">
      <c r="A621" s="225">
        <v>1</v>
      </c>
      <c r="B621" s="350" t="s">
        <v>266</v>
      </c>
      <c r="C621" s="350">
        <v>4</v>
      </c>
      <c r="D621" s="350">
        <v>8</v>
      </c>
      <c r="E621" s="350">
        <v>8</v>
      </c>
      <c r="F621" s="405">
        <v>0</v>
      </c>
      <c r="G621" s="405">
        <v>2</v>
      </c>
      <c r="H621" s="405">
        <v>5</v>
      </c>
      <c r="I621" s="405">
        <v>1</v>
      </c>
      <c r="J621" s="406">
        <f aca="true" t="shared" si="34" ref="J621:J626">F621/E621*100</f>
        <v>0</v>
      </c>
      <c r="K621" s="406">
        <f aca="true" t="shared" si="35" ref="K621:K626">(H621+I621)/E621*100</f>
        <v>75</v>
      </c>
      <c r="L621" s="225" t="s">
        <v>815</v>
      </c>
      <c r="M621" s="225">
        <v>0</v>
      </c>
    </row>
    <row r="622" spans="1:13" s="74" customFormat="1" ht="13.5">
      <c r="A622" s="225">
        <v>2</v>
      </c>
      <c r="B622" s="350" t="s">
        <v>267</v>
      </c>
      <c r="C622" s="350">
        <v>4</v>
      </c>
      <c r="D622" s="350">
        <v>8</v>
      </c>
      <c r="E622" s="350">
        <v>8</v>
      </c>
      <c r="F622" s="405">
        <v>0</v>
      </c>
      <c r="G622" s="405">
        <v>2</v>
      </c>
      <c r="H622" s="405">
        <v>5</v>
      </c>
      <c r="I622" s="405">
        <v>1</v>
      </c>
      <c r="J622" s="406">
        <f t="shared" si="34"/>
        <v>0</v>
      </c>
      <c r="K622" s="406">
        <f t="shared" si="35"/>
        <v>75</v>
      </c>
      <c r="L622" s="225" t="s">
        <v>815</v>
      </c>
      <c r="M622" s="225">
        <v>0</v>
      </c>
    </row>
    <row r="623" spans="1:13" s="74" customFormat="1" ht="13.5">
      <c r="A623" s="225">
        <v>3</v>
      </c>
      <c r="B623" s="350" t="s">
        <v>190</v>
      </c>
      <c r="C623" s="350">
        <v>7</v>
      </c>
      <c r="D623" s="350">
        <v>12</v>
      </c>
      <c r="E623" s="350">
        <v>12</v>
      </c>
      <c r="F623" s="407">
        <v>0</v>
      </c>
      <c r="G623" s="407">
        <v>8</v>
      </c>
      <c r="H623" s="407">
        <v>4</v>
      </c>
      <c r="I623" s="407">
        <v>0</v>
      </c>
      <c r="J623" s="406">
        <f t="shared" si="34"/>
        <v>0</v>
      </c>
      <c r="K623" s="406">
        <f t="shared" si="35"/>
        <v>33.33333333333333</v>
      </c>
      <c r="L623" s="225" t="s">
        <v>166</v>
      </c>
      <c r="M623" s="225">
        <v>0</v>
      </c>
    </row>
    <row r="624" spans="1:13" s="74" customFormat="1" ht="63.75" customHeight="1">
      <c r="A624" s="225">
        <v>4</v>
      </c>
      <c r="B624" s="350" t="s">
        <v>268</v>
      </c>
      <c r="C624" s="350">
        <v>7</v>
      </c>
      <c r="D624" s="350">
        <v>12</v>
      </c>
      <c r="E624" s="350">
        <v>11</v>
      </c>
      <c r="F624" s="407">
        <v>1</v>
      </c>
      <c r="G624" s="407">
        <v>6</v>
      </c>
      <c r="H624" s="407">
        <v>3</v>
      </c>
      <c r="I624" s="407">
        <v>1</v>
      </c>
      <c r="J624" s="408">
        <f t="shared" si="34"/>
        <v>9.090909090909092</v>
      </c>
      <c r="K624" s="408">
        <f t="shared" si="35"/>
        <v>36.36363636363637</v>
      </c>
      <c r="L624" s="225" t="s">
        <v>167</v>
      </c>
      <c r="M624" s="225">
        <v>1</v>
      </c>
    </row>
    <row r="625" spans="1:13" s="74" customFormat="1" ht="13.5">
      <c r="A625" s="225">
        <v>5</v>
      </c>
      <c r="B625" s="350" t="s">
        <v>190</v>
      </c>
      <c r="C625" s="350">
        <v>8</v>
      </c>
      <c r="D625" s="350">
        <v>10</v>
      </c>
      <c r="E625" s="350">
        <v>8</v>
      </c>
      <c r="F625" s="407">
        <v>0</v>
      </c>
      <c r="G625" s="407">
        <v>4</v>
      </c>
      <c r="H625" s="407">
        <v>4</v>
      </c>
      <c r="I625" s="407">
        <v>0</v>
      </c>
      <c r="J625" s="406">
        <f t="shared" si="34"/>
        <v>0</v>
      </c>
      <c r="K625" s="406">
        <f t="shared" si="35"/>
        <v>50</v>
      </c>
      <c r="L625" s="225" t="s">
        <v>168</v>
      </c>
      <c r="M625" s="225">
        <v>0</v>
      </c>
    </row>
    <row r="626" spans="1:14" s="74" customFormat="1" ht="12.75" customHeight="1">
      <c r="A626" s="225">
        <v>6</v>
      </c>
      <c r="B626" s="350" t="s">
        <v>268</v>
      </c>
      <c r="C626" s="350">
        <v>8</v>
      </c>
      <c r="D626" s="350">
        <v>10</v>
      </c>
      <c r="E626" s="350">
        <v>8</v>
      </c>
      <c r="F626" s="407">
        <v>0</v>
      </c>
      <c r="G626" s="407">
        <v>3</v>
      </c>
      <c r="H626" s="407">
        <v>3</v>
      </c>
      <c r="I626" s="407">
        <v>2</v>
      </c>
      <c r="J626" s="406">
        <f t="shared" si="34"/>
        <v>0</v>
      </c>
      <c r="K626" s="408">
        <f t="shared" si="35"/>
        <v>62.5</v>
      </c>
      <c r="L626" s="225" t="s">
        <v>14</v>
      </c>
      <c r="M626" s="225">
        <v>0</v>
      </c>
      <c r="N626" s="74" t="s">
        <v>174</v>
      </c>
    </row>
    <row r="627" spans="1:14" s="74" customFormat="1" ht="12.75">
      <c r="A627" s="226"/>
      <c r="B627" s="334"/>
      <c r="C627" s="226"/>
      <c r="D627" s="226"/>
      <c r="E627" s="226"/>
      <c r="F627" s="226"/>
      <c r="G627" s="226"/>
      <c r="H627" s="226"/>
      <c r="I627" s="226"/>
      <c r="J627" s="226"/>
      <c r="K627" s="226"/>
      <c r="L627" s="226"/>
      <c r="M627" s="226"/>
      <c r="N627" s="74" t="s">
        <v>175</v>
      </c>
    </row>
    <row r="628" spans="1:14" s="74" customFormat="1" ht="12.75">
      <c r="A628" s="226"/>
      <c r="B628" s="393" t="s">
        <v>269</v>
      </c>
      <c r="C628" s="226"/>
      <c r="D628" s="226"/>
      <c r="E628" s="226"/>
      <c r="F628" s="226"/>
      <c r="G628" s="393"/>
      <c r="H628" s="393"/>
      <c r="I628" s="393"/>
      <c r="J628" s="226"/>
      <c r="K628" s="226"/>
      <c r="L628" s="226"/>
      <c r="M628" s="226"/>
      <c r="N628" s="74" t="s">
        <v>176</v>
      </c>
    </row>
    <row r="629" spans="1:14" s="74" customFormat="1" ht="12.75">
      <c r="A629" s="226"/>
      <c r="B629" s="226"/>
      <c r="C629" s="226"/>
      <c r="D629" s="226"/>
      <c r="E629" s="226"/>
      <c r="F629" s="226"/>
      <c r="G629" s="226"/>
      <c r="H629" s="226"/>
      <c r="I629" s="226"/>
      <c r="J629" s="226"/>
      <c r="K629" s="226"/>
      <c r="L629" s="226"/>
      <c r="M629" s="226"/>
      <c r="N629" s="74" t="s">
        <v>177</v>
      </c>
    </row>
    <row r="630" spans="1:14" s="74" customFormat="1" ht="12.75">
      <c r="A630" s="1066" t="s">
        <v>574</v>
      </c>
      <c r="B630" s="1066" t="s">
        <v>88</v>
      </c>
      <c r="C630" s="1066" t="s">
        <v>584</v>
      </c>
      <c r="D630" s="1066" t="s">
        <v>616</v>
      </c>
      <c r="E630" s="1066" t="s">
        <v>617</v>
      </c>
      <c r="F630" s="1058" t="s">
        <v>163</v>
      </c>
      <c r="G630" s="1059"/>
      <c r="H630" s="1059"/>
      <c r="I630" s="1060"/>
      <c r="J630" s="1061" t="s">
        <v>164</v>
      </c>
      <c r="K630" s="1061" t="s">
        <v>165</v>
      </c>
      <c r="L630" s="1054" t="s">
        <v>622</v>
      </c>
      <c r="M630" s="1054" t="s">
        <v>623</v>
      </c>
      <c r="N630" s="74" t="s">
        <v>179</v>
      </c>
    </row>
    <row r="631" spans="1:14" s="74" customFormat="1" ht="12.75">
      <c r="A631" s="1066"/>
      <c r="B631" s="1066"/>
      <c r="C631" s="1066"/>
      <c r="D631" s="1066"/>
      <c r="E631" s="1066"/>
      <c r="F631" s="69" t="s">
        <v>169</v>
      </c>
      <c r="G631" s="173" t="s">
        <v>170</v>
      </c>
      <c r="H631" s="173" t="s">
        <v>171</v>
      </c>
      <c r="I631" s="173" t="s">
        <v>172</v>
      </c>
      <c r="J631" s="1062"/>
      <c r="K631" s="1062"/>
      <c r="L631" s="1056"/>
      <c r="M631" s="1056"/>
      <c r="N631" s="74" t="s">
        <v>181</v>
      </c>
    </row>
    <row r="632" spans="1:14" s="74" customFormat="1" ht="13.5">
      <c r="A632" s="225">
        <v>1</v>
      </c>
      <c r="B632" s="350" t="s">
        <v>190</v>
      </c>
      <c r="C632" s="225">
        <v>9</v>
      </c>
      <c r="D632" s="225">
        <v>5</v>
      </c>
      <c r="E632" s="409">
        <v>5</v>
      </c>
      <c r="F632" s="409">
        <v>0</v>
      </c>
      <c r="G632" s="396">
        <v>5</v>
      </c>
      <c r="H632" s="396">
        <v>0</v>
      </c>
      <c r="I632" s="396">
        <v>0</v>
      </c>
      <c r="J632" s="397">
        <f>F632/E632*100</f>
        <v>0</v>
      </c>
      <c r="K632" s="397">
        <f>(H632+I632)/E632*100</f>
        <v>0</v>
      </c>
      <c r="L632" s="225" t="s">
        <v>168</v>
      </c>
      <c r="M632" s="225">
        <v>0</v>
      </c>
      <c r="N632" s="74" t="s">
        <v>183</v>
      </c>
    </row>
    <row r="633" spans="1:14" s="74" customFormat="1" ht="13.5">
      <c r="A633" s="225">
        <v>2</v>
      </c>
      <c r="B633" s="350" t="s">
        <v>612</v>
      </c>
      <c r="C633" s="225">
        <v>9</v>
      </c>
      <c r="D633" s="225">
        <v>5</v>
      </c>
      <c r="E633" s="409">
        <v>5</v>
      </c>
      <c r="F633" s="409">
        <v>1</v>
      </c>
      <c r="G633" s="396">
        <v>2</v>
      </c>
      <c r="H633" s="396">
        <v>2</v>
      </c>
      <c r="I633" s="396">
        <v>0</v>
      </c>
      <c r="J633" s="397">
        <f>F633/E633*100</f>
        <v>20</v>
      </c>
      <c r="K633" s="397">
        <f>(H633+I633)/E633*100</f>
        <v>40</v>
      </c>
      <c r="L633" s="225" t="s">
        <v>14</v>
      </c>
      <c r="M633" s="225">
        <v>1</v>
      </c>
      <c r="N633" s="74" t="s">
        <v>176</v>
      </c>
    </row>
    <row r="634" spans="1:14" s="74" customFormat="1" ht="12.75">
      <c r="A634" s="226"/>
      <c r="B634" s="334"/>
      <c r="C634" s="226"/>
      <c r="D634" s="226"/>
      <c r="E634" s="226"/>
      <c r="F634" s="226"/>
      <c r="G634" s="226"/>
      <c r="H634" s="226"/>
      <c r="I634" s="226"/>
      <c r="J634" s="226"/>
      <c r="K634" s="226"/>
      <c r="L634" s="226"/>
      <c r="M634" s="226"/>
      <c r="N634" s="74" t="s">
        <v>184</v>
      </c>
    </row>
    <row r="635" spans="1:14" s="74" customFormat="1" ht="12.75">
      <c r="A635" s="226"/>
      <c r="B635" s="393" t="s">
        <v>271</v>
      </c>
      <c r="C635" s="226"/>
      <c r="D635" s="226"/>
      <c r="E635" s="226"/>
      <c r="F635" s="226"/>
      <c r="G635" s="226"/>
      <c r="H635" s="226"/>
      <c r="I635" s="226"/>
      <c r="J635" s="226"/>
      <c r="K635" s="226"/>
      <c r="L635" s="226"/>
      <c r="M635" s="226"/>
      <c r="N635" s="74" t="s">
        <v>185</v>
      </c>
    </row>
    <row r="636" spans="1:14" s="74" customFormat="1" ht="12.75">
      <c r="A636" s="226"/>
      <c r="B636" s="226"/>
      <c r="C636" s="226"/>
      <c r="D636" s="226"/>
      <c r="E636" s="226"/>
      <c r="F636" s="226"/>
      <c r="G636" s="226"/>
      <c r="H636" s="226"/>
      <c r="I636" s="226"/>
      <c r="J636" s="226"/>
      <c r="K636" s="226"/>
      <c r="L636" s="226"/>
      <c r="M636" s="226"/>
      <c r="N636" s="74" t="s">
        <v>186</v>
      </c>
    </row>
    <row r="637" spans="1:14" s="74" customFormat="1" ht="12.75">
      <c r="A637" s="1066" t="s">
        <v>574</v>
      </c>
      <c r="B637" s="1066" t="s">
        <v>88</v>
      </c>
      <c r="C637" s="1066" t="s">
        <v>584</v>
      </c>
      <c r="D637" s="1066" t="s">
        <v>616</v>
      </c>
      <c r="E637" s="1066" t="s">
        <v>617</v>
      </c>
      <c r="F637" s="1058" t="s">
        <v>163</v>
      </c>
      <c r="G637" s="1059"/>
      <c r="H637" s="1059"/>
      <c r="I637" s="1060"/>
      <c r="J637" s="1061" t="s">
        <v>164</v>
      </c>
      <c r="K637" s="1061" t="s">
        <v>165</v>
      </c>
      <c r="L637" s="1054" t="s">
        <v>622</v>
      </c>
      <c r="M637" s="1054" t="s">
        <v>623</v>
      </c>
      <c r="N637" s="74" t="s">
        <v>187</v>
      </c>
    </row>
    <row r="638" spans="1:13" s="74" customFormat="1" ht="12.75">
      <c r="A638" s="1066"/>
      <c r="B638" s="1066"/>
      <c r="C638" s="1066"/>
      <c r="D638" s="1066"/>
      <c r="E638" s="1066"/>
      <c r="F638" s="69" t="s">
        <v>169</v>
      </c>
      <c r="G638" s="173" t="s">
        <v>170</v>
      </c>
      <c r="H638" s="173" t="s">
        <v>171</v>
      </c>
      <c r="I638" s="173" t="s">
        <v>172</v>
      </c>
      <c r="J638" s="1062"/>
      <c r="K638" s="1062"/>
      <c r="L638" s="1056"/>
      <c r="M638" s="1056"/>
    </row>
    <row r="639" spans="1:13" s="74" customFormat="1" ht="12.75">
      <c r="A639" s="225">
        <v>1</v>
      </c>
      <c r="B639" s="350" t="s">
        <v>819</v>
      </c>
      <c r="C639" s="225">
        <v>4</v>
      </c>
      <c r="D639" s="225">
        <v>8</v>
      </c>
      <c r="E639" s="225">
        <v>8</v>
      </c>
      <c r="F639" s="405">
        <v>0</v>
      </c>
      <c r="G639" s="405">
        <v>2</v>
      </c>
      <c r="H639" s="405">
        <v>4</v>
      </c>
      <c r="I639" s="405">
        <v>1</v>
      </c>
      <c r="J639" s="410">
        <f>F639/E639*100</f>
        <v>0</v>
      </c>
      <c r="K639" s="410">
        <f>(H639+I639)/E639*100</f>
        <v>62.5</v>
      </c>
      <c r="L639" s="225" t="s">
        <v>815</v>
      </c>
      <c r="M639" s="225">
        <v>0</v>
      </c>
    </row>
    <row r="640" spans="1:13" s="74" customFormat="1" ht="12.75">
      <c r="A640" s="225">
        <v>2</v>
      </c>
      <c r="B640" s="350" t="s">
        <v>190</v>
      </c>
      <c r="C640" s="225">
        <v>7</v>
      </c>
      <c r="D640" s="225">
        <v>12</v>
      </c>
      <c r="E640" s="225">
        <v>12</v>
      </c>
      <c r="F640" s="411">
        <v>0</v>
      </c>
      <c r="G640" s="411">
        <v>10</v>
      </c>
      <c r="H640" s="411">
        <v>1</v>
      </c>
      <c r="I640" s="411">
        <v>1</v>
      </c>
      <c r="J640" s="410">
        <f>F640/E640*100</f>
        <v>0</v>
      </c>
      <c r="K640" s="410">
        <f>(H640+I640)/E640*100</f>
        <v>16.666666666666664</v>
      </c>
      <c r="L640" s="225" t="s">
        <v>166</v>
      </c>
      <c r="M640" s="225">
        <v>0</v>
      </c>
    </row>
    <row r="641" spans="1:13" s="74" customFormat="1" ht="46.5" customHeight="1">
      <c r="A641" s="225">
        <v>3</v>
      </c>
      <c r="B641" s="350" t="s">
        <v>268</v>
      </c>
      <c r="C641" s="225">
        <v>7</v>
      </c>
      <c r="D641" s="225">
        <v>12</v>
      </c>
      <c r="E641" s="225">
        <v>12</v>
      </c>
      <c r="F641" s="411">
        <v>0</v>
      </c>
      <c r="G641" s="411">
        <v>6</v>
      </c>
      <c r="H641" s="411">
        <v>5</v>
      </c>
      <c r="I641" s="411">
        <v>1</v>
      </c>
      <c r="J641" s="412">
        <f>F641/E641*100</f>
        <v>0</v>
      </c>
      <c r="K641" s="412">
        <f>(H641+I641)/E641*100</f>
        <v>50</v>
      </c>
      <c r="L641" s="225" t="s">
        <v>167</v>
      </c>
      <c r="M641" s="225">
        <v>0</v>
      </c>
    </row>
    <row r="642" spans="1:13" s="74" customFormat="1" ht="18.75" customHeight="1">
      <c r="A642" s="225">
        <v>4</v>
      </c>
      <c r="B642" s="350" t="s">
        <v>190</v>
      </c>
      <c r="C642" s="225">
        <v>8</v>
      </c>
      <c r="D642" s="225">
        <v>10</v>
      </c>
      <c r="E642" s="225">
        <v>9</v>
      </c>
      <c r="F642" s="411">
        <v>0</v>
      </c>
      <c r="G642" s="411">
        <v>5</v>
      </c>
      <c r="H642" s="411">
        <v>3</v>
      </c>
      <c r="I642" s="411">
        <v>1</v>
      </c>
      <c r="J642" s="410">
        <f>F642/E642*100</f>
        <v>0</v>
      </c>
      <c r="K642" s="410">
        <f>(H642+I642)/E642*100</f>
        <v>44.44444444444444</v>
      </c>
      <c r="L642" s="225" t="s">
        <v>168</v>
      </c>
      <c r="M642" s="225">
        <v>0</v>
      </c>
    </row>
    <row r="643" spans="1:15" s="74" customFormat="1" ht="12.75" customHeight="1">
      <c r="A643" s="225">
        <v>5</v>
      </c>
      <c r="B643" s="350" t="s">
        <v>268</v>
      </c>
      <c r="C643" s="225">
        <v>8</v>
      </c>
      <c r="D643" s="225">
        <v>10</v>
      </c>
      <c r="E643" s="225">
        <v>9</v>
      </c>
      <c r="F643" s="411">
        <v>0</v>
      </c>
      <c r="G643" s="411">
        <v>4</v>
      </c>
      <c r="H643" s="411">
        <v>3</v>
      </c>
      <c r="I643" s="411">
        <v>2</v>
      </c>
      <c r="J643" s="412">
        <f>F643/E643*100</f>
        <v>0</v>
      </c>
      <c r="K643" s="412">
        <f>(H643+I643)/E643*100</f>
        <v>55.55555555555556</v>
      </c>
      <c r="L643" s="225" t="s">
        <v>14</v>
      </c>
      <c r="M643" s="225">
        <v>0</v>
      </c>
      <c r="N643" s="77" t="s">
        <v>189</v>
      </c>
      <c r="O643" s="77"/>
    </row>
    <row r="644" spans="1:15" s="74" customFormat="1" ht="12.75">
      <c r="A644" s="226"/>
      <c r="B644" s="334"/>
      <c r="C644" s="226"/>
      <c r="D644" s="226"/>
      <c r="E644" s="226"/>
      <c r="F644" s="226"/>
      <c r="G644" s="226"/>
      <c r="H644" s="226"/>
      <c r="I644" s="226"/>
      <c r="J644" s="226"/>
      <c r="K644" s="226"/>
      <c r="L644" s="226"/>
      <c r="M644" s="226"/>
      <c r="N644" s="77" t="s">
        <v>612</v>
      </c>
      <c r="O644" s="77"/>
    </row>
    <row r="645" spans="1:15" s="74" customFormat="1" ht="12.75">
      <c r="A645" s="226"/>
      <c r="B645" s="393" t="s">
        <v>272</v>
      </c>
      <c r="C645" s="226"/>
      <c r="D645" s="226"/>
      <c r="E645" s="226"/>
      <c r="F645" s="226"/>
      <c r="G645" s="393"/>
      <c r="H645" s="393"/>
      <c r="I645" s="393"/>
      <c r="J645" s="226"/>
      <c r="K645" s="226"/>
      <c r="L645" s="226"/>
      <c r="M645" s="226"/>
      <c r="N645" s="77" t="s">
        <v>190</v>
      </c>
      <c r="O645" s="77"/>
    </row>
    <row r="646" spans="1:15" s="74" customFormat="1" ht="12.75">
      <c r="A646" s="226"/>
      <c r="B646" s="226"/>
      <c r="C646" s="226"/>
      <c r="D646" s="226"/>
      <c r="E646" s="226"/>
      <c r="F646" s="226"/>
      <c r="G646" s="226"/>
      <c r="H646" s="226"/>
      <c r="I646" s="226"/>
      <c r="J646" s="226"/>
      <c r="K646" s="226"/>
      <c r="L646" s="226"/>
      <c r="M646" s="226"/>
      <c r="N646" s="77" t="s">
        <v>612</v>
      </c>
      <c r="O646" s="77"/>
    </row>
    <row r="647" spans="1:15" s="74" customFormat="1" ht="12.75">
      <c r="A647" s="1066" t="s">
        <v>574</v>
      </c>
      <c r="B647" s="1066" t="s">
        <v>88</v>
      </c>
      <c r="C647" s="1066" t="s">
        <v>584</v>
      </c>
      <c r="D647" s="1066" t="s">
        <v>616</v>
      </c>
      <c r="E647" s="1066" t="s">
        <v>617</v>
      </c>
      <c r="F647" s="1058" t="s">
        <v>163</v>
      </c>
      <c r="G647" s="1059"/>
      <c r="H647" s="1059"/>
      <c r="I647" s="1060"/>
      <c r="J647" s="1061" t="s">
        <v>164</v>
      </c>
      <c r="K647" s="1061" t="s">
        <v>165</v>
      </c>
      <c r="L647" s="1054" t="s">
        <v>622</v>
      </c>
      <c r="M647" s="1054" t="s">
        <v>623</v>
      </c>
      <c r="N647" s="77" t="s">
        <v>190</v>
      </c>
      <c r="O647" s="77"/>
    </row>
    <row r="648" spans="1:15" s="74" customFormat="1" ht="12.75">
      <c r="A648" s="1066"/>
      <c r="B648" s="1066"/>
      <c r="C648" s="1066"/>
      <c r="D648" s="1066"/>
      <c r="E648" s="1066"/>
      <c r="F648" s="69" t="s">
        <v>169</v>
      </c>
      <c r="G648" s="173" t="s">
        <v>170</v>
      </c>
      <c r="H648" s="173" t="s">
        <v>171</v>
      </c>
      <c r="I648" s="173" t="s">
        <v>172</v>
      </c>
      <c r="J648" s="1062"/>
      <c r="K648" s="1062"/>
      <c r="L648" s="1056"/>
      <c r="M648" s="1056"/>
      <c r="N648" s="77" t="s">
        <v>612</v>
      </c>
      <c r="O648" s="77"/>
    </row>
    <row r="649" spans="1:14" s="74" customFormat="1" ht="12.75">
      <c r="A649" s="225">
        <v>1</v>
      </c>
      <c r="B649" s="350" t="s">
        <v>190</v>
      </c>
      <c r="C649" s="225">
        <v>9</v>
      </c>
      <c r="D649" s="225">
        <v>5</v>
      </c>
      <c r="E649" s="409">
        <v>5</v>
      </c>
      <c r="F649" s="409">
        <v>0</v>
      </c>
      <c r="G649" s="396">
        <v>4</v>
      </c>
      <c r="H649" s="396">
        <v>1</v>
      </c>
      <c r="I649" s="396">
        <v>0</v>
      </c>
      <c r="J649" s="410">
        <f>F649/E649*100</f>
        <v>0</v>
      </c>
      <c r="K649" s="410">
        <f>(H649+I649)/E649*100</f>
        <v>20</v>
      </c>
      <c r="L649" s="225" t="s">
        <v>168</v>
      </c>
      <c r="M649" s="225">
        <v>0</v>
      </c>
      <c r="N649" s="74" t="s">
        <v>190</v>
      </c>
    </row>
    <row r="650" spans="1:14" s="74" customFormat="1" ht="12.75">
      <c r="A650" s="225">
        <v>2</v>
      </c>
      <c r="B650" s="350" t="s">
        <v>612</v>
      </c>
      <c r="C650" s="225">
        <v>9</v>
      </c>
      <c r="D650" s="225">
        <v>5</v>
      </c>
      <c r="E650" s="409">
        <v>5</v>
      </c>
      <c r="F650" s="409">
        <v>0</v>
      </c>
      <c r="G650" s="396">
        <v>2</v>
      </c>
      <c r="H650" s="396">
        <v>3</v>
      </c>
      <c r="I650" s="396">
        <v>0</v>
      </c>
      <c r="J650" s="410">
        <f>F650/E650*100</f>
        <v>0</v>
      </c>
      <c r="K650" s="410">
        <f>(H650+I650)/E650*100</f>
        <v>60</v>
      </c>
      <c r="L650" s="225" t="s">
        <v>14</v>
      </c>
      <c r="M650" s="225">
        <v>0</v>
      </c>
      <c r="N650" s="74" t="s">
        <v>612</v>
      </c>
    </row>
    <row r="651" spans="1:13" s="74" customFormat="1" ht="12.75">
      <c r="A651" s="225">
        <v>3</v>
      </c>
      <c r="B651" s="52" t="s">
        <v>655</v>
      </c>
      <c r="C651" s="225">
        <v>9</v>
      </c>
      <c r="D651" s="225">
        <v>5</v>
      </c>
      <c r="E651" s="409">
        <v>5</v>
      </c>
      <c r="F651" s="409">
        <v>0</v>
      </c>
      <c r="G651" s="396">
        <v>2</v>
      </c>
      <c r="H651" s="396">
        <v>3</v>
      </c>
      <c r="I651" s="396">
        <v>0</v>
      </c>
      <c r="J651" s="410">
        <f>F651/E651*100</f>
        <v>0</v>
      </c>
      <c r="K651" s="410">
        <f>(H651+I651)/E651*100</f>
        <v>60</v>
      </c>
      <c r="L651" s="225" t="s">
        <v>818</v>
      </c>
      <c r="M651" s="225">
        <v>0</v>
      </c>
    </row>
    <row r="652" spans="1:13" s="74" customFormat="1" ht="13.5">
      <c r="A652" s="225">
        <v>4</v>
      </c>
      <c r="B652" s="52" t="s">
        <v>25</v>
      </c>
      <c r="C652" s="225">
        <v>9</v>
      </c>
      <c r="D652" s="225">
        <v>5</v>
      </c>
      <c r="E652" s="409">
        <v>5</v>
      </c>
      <c r="F652" s="409">
        <v>0</v>
      </c>
      <c r="G652" s="396">
        <v>4</v>
      </c>
      <c r="H652" s="396">
        <v>1</v>
      </c>
      <c r="I652" s="396">
        <v>0</v>
      </c>
      <c r="J652" s="410">
        <f>F652/E652*100</f>
        <v>0</v>
      </c>
      <c r="K652" s="410">
        <f>(H652+I652)/E652*100</f>
        <v>20</v>
      </c>
      <c r="L652" s="404" t="s">
        <v>86</v>
      </c>
      <c r="M652" s="225">
        <v>0</v>
      </c>
    </row>
    <row r="653" spans="1:13" s="74" customFormat="1" ht="12.75">
      <c r="A653" s="9"/>
      <c r="B653" s="40"/>
      <c r="C653" s="9"/>
      <c r="D653" s="9"/>
      <c r="E653" s="103"/>
      <c r="F653" s="103"/>
      <c r="G653" s="104"/>
      <c r="H653" s="104"/>
      <c r="I653" s="104"/>
      <c r="J653" s="104"/>
      <c r="K653" s="104"/>
      <c r="L653" s="9"/>
      <c r="M653" s="9"/>
    </row>
    <row r="654" spans="1:13" s="74" customFormat="1" ht="12.75">
      <c r="A654" s="9"/>
      <c r="B654" s="40"/>
      <c r="C654" s="9"/>
      <c r="D654" s="9"/>
      <c r="E654" s="103"/>
      <c r="F654" s="103"/>
      <c r="G654" s="104"/>
      <c r="H654" s="104"/>
      <c r="I654" s="104"/>
      <c r="J654" s="104"/>
      <c r="K654" s="104"/>
      <c r="L654" s="9"/>
      <c r="M654" s="9"/>
    </row>
    <row r="655" spans="1:13" s="74" customFormat="1" ht="12.75">
      <c r="A655" s="149"/>
      <c r="B655" s="150" t="s">
        <v>297</v>
      </c>
      <c r="C655" s="149"/>
      <c r="D655" s="149"/>
      <c r="E655" s="149"/>
      <c r="F655" s="149"/>
      <c r="G655" s="149"/>
      <c r="H655" s="149"/>
      <c r="I655" s="149"/>
      <c r="J655" s="149"/>
      <c r="K655" s="149"/>
      <c r="L655" s="149"/>
      <c r="M655" s="149"/>
    </row>
    <row r="656" spans="1:13" s="74" customFormat="1" ht="51.75" customHeight="1">
      <c r="A656" s="149"/>
      <c r="B656" s="150"/>
      <c r="C656" s="149"/>
      <c r="D656" s="149"/>
      <c r="E656" s="149"/>
      <c r="F656" s="149"/>
      <c r="G656" s="149"/>
      <c r="H656" s="149"/>
      <c r="I656" s="149"/>
      <c r="J656" s="149"/>
      <c r="K656" s="149"/>
      <c r="L656" s="149"/>
      <c r="M656" s="149"/>
    </row>
    <row r="657" spans="1:13" s="74" customFormat="1" ht="12.75">
      <c r="A657" s="149"/>
      <c r="B657" s="150"/>
      <c r="C657" s="149"/>
      <c r="D657" s="149"/>
      <c r="E657" s="149"/>
      <c r="F657" s="149"/>
      <c r="G657" s="149"/>
      <c r="H657" s="149"/>
      <c r="I657" s="149"/>
      <c r="J657" s="149"/>
      <c r="K657" s="149"/>
      <c r="L657" s="149"/>
      <c r="M657" s="149"/>
    </row>
    <row r="658" spans="1:14" s="74" customFormat="1" ht="12.75" customHeight="1">
      <c r="A658" s="149"/>
      <c r="B658" s="150" t="s">
        <v>766</v>
      </c>
      <c r="C658" s="149"/>
      <c r="D658" s="149"/>
      <c r="E658" s="149"/>
      <c r="F658" s="149"/>
      <c r="G658" s="149"/>
      <c r="H658" s="149"/>
      <c r="I658" s="149"/>
      <c r="J658" s="149"/>
      <c r="K658" s="149"/>
      <c r="L658" s="150"/>
      <c r="M658" s="149"/>
      <c r="N658" s="74" t="s">
        <v>192</v>
      </c>
    </row>
    <row r="659" spans="1:14" s="74" customFormat="1" ht="12.75">
      <c r="A659" s="149"/>
      <c r="B659" s="149"/>
      <c r="C659" s="149"/>
      <c r="D659" s="149"/>
      <c r="E659" s="149"/>
      <c r="F659" s="149"/>
      <c r="G659" s="1065"/>
      <c r="H659" s="1065"/>
      <c r="I659" s="1065"/>
      <c r="J659" s="1065"/>
      <c r="K659" s="149"/>
      <c r="L659" s="149"/>
      <c r="M659" s="149"/>
      <c r="N659" s="74" t="s">
        <v>193</v>
      </c>
    </row>
    <row r="660" spans="1:14" s="74" customFormat="1" ht="12.75">
      <c r="A660" s="149"/>
      <c r="B660" s="149"/>
      <c r="C660" s="149"/>
      <c r="D660" s="149"/>
      <c r="E660" s="149"/>
      <c r="F660" s="149"/>
      <c r="G660" s="149"/>
      <c r="H660" s="149"/>
      <c r="I660" s="149"/>
      <c r="J660" s="149"/>
      <c r="K660" s="149"/>
      <c r="L660" s="149"/>
      <c r="M660" s="149"/>
      <c r="N660" s="74" t="s">
        <v>194</v>
      </c>
    </row>
    <row r="661" spans="1:14" s="74" customFormat="1" ht="12.75">
      <c r="A661" s="149"/>
      <c r="B661" s="151" t="s">
        <v>740</v>
      </c>
      <c r="C661" s="149"/>
      <c r="D661" s="149"/>
      <c r="E661" s="149"/>
      <c r="F661" s="149"/>
      <c r="G661" s="149"/>
      <c r="H661" s="149"/>
      <c r="I661" s="149"/>
      <c r="J661" s="149"/>
      <c r="K661" s="149"/>
      <c r="L661" s="149"/>
      <c r="M661" s="149"/>
      <c r="N661" s="74" t="s">
        <v>195</v>
      </c>
    </row>
    <row r="662" spans="1:14" s="74" customFormat="1" ht="12.75">
      <c r="A662" s="149"/>
      <c r="B662" s="149"/>
      <c r="C662" s="149"/>
      <c r="D662" s="149"/>
      <c r="E662" s="149"/>
      <c r="F662" s="149"/>
      <c r="G662" s="149"/>
      <c r="H662" s="149"/>
      <c r="I662" s="149"/>
      <c r="J662" s="149"/>
      <c r="K662" s="149"/>
      <c r="L662" s="149"/>
      <c r="M662" s="149"/>
      <c r="N662" s="74" t="s">
        <v>193</v>
      </c>
    </row>
    <row r="663" spans="1:14" s="74" customFormat="1" ht="26.25">
      <c r="A663" s="1057" t="s">
        <v>574</v>
      </c>
      <c r="B663" s="1057" t="s">
        <v>613</v>
      </c>
      <c r="C663" s="1057" t="s">
        <v>584</v>
      </c>
      <c r="D663" s="1057" t="s">
        <v>616</v>
      </c>
      <c r="E663" s="1057" t="s">
        <v>617</v>
      </c>
      <c r="F663" s="152"/>
      <c r="G663" s="1057" t="s">
        <v>618</v>
      </c>
      <c r="H663" s="1057"/>
      <c r="I663" s="1057"/>
      <c r="J663" s="1057" t="s">
        <v>619</v>
      </c>
      <c r="K663" s="1057"/>
      <c r="L663" s="152" t="s">
        <v>622</v>
      </c>
      <c r="M663" s="152" t="s">
        <v>623</v>
      </c>
      <c r="N663" s="74" t="s">
        <v>196</v>
      </c>
    </row>
    <row r="664" spans="1:14" s="74" customFormat="1" ht="12.75">
      <c r="A664" s="1057"/>
      <c r="B664" s="1057"/>
      <c r="C664" s="1057"/>
      <c r="D664" s="1057"/>
      <c r="E664" s="1057"/>
      <c r="F664" s="152"/>
      <c r="G664" s="153" t="s">
        <v>620</v>
      </c>
      <c r="H664" s="153"/>
      <c r="I664" s="153" t="s">
        <v>621</v>
      </c>
      <c r="J664" s="153" t="s">
        <v>620</v>
      </c>
      <c r="K664" s="153" t="s">
        <v>621</v>
      </c>
      <c r="L664" s="153"/>
      <c r="M664" s="153"/>
      <c r="N664" s="74" t="s">
        <v>197</v>
      </c>
    </row>
    <row r="665" spans="1:14" s="74" customFormat="1" ht="12.75">
      <c r="A665" s="154">
        <v>1</v>
      </c>
      <c r="B665" s="155" t="s">
        <v>741</v>
      </c>
      <c r="C665" s="155">
        <v>4</v>
      </c>
      <c r="D665" s="155">
        <v>11</v>
      </c>
      <c r="E665" s="156">
        <v>11</v>
      </c>
      <c r="F665" s="156"/>
      <c r="G665" s="156">
        <v>0</v>
      </c>
      <c r="H665" s="156"/>
      <c r="I665" s="156">
        <v>0</v>
      </c>
      <c r="J665" s="156">
        <v>5</v>
      </c>
      <c r="K665" s="156">
        <v>45</v>
      </c>
      <c r="L665" s="154" t="s">
        <v>11</v>
      </c>
      <c r="M665" s="157">
        <v>0</v>
      </c>
      <c r="N665" s="74" t="s">
        <v>192</v>
      </c>
    </row>
    <row r="666" spans="1:14" s="74" customFormat="1" ht="12.75">
      <c r="A666" s="154">
        <v>2</v>
      </c>
      <c r="B666" s="155" t="s">
        <v>612</v>
      </c>
      <c r="C666" s="155">
        <v>4</v>
      </c>
      <c r="D666" s="155">
        <v>11</v>
      </c>
      <c r="E666" s="156">
        <v>11</v>
      </c>
      <c r="F666" s="156"/>
      <c r="G666" s="156">
        <v>1</v>
      </c>
      <c r="H666" s="156"/>
      <c r="I666" s="156">
        <v>9</v>
      </c>
      <c r="J666" s="156">
        <v>5</v>
      </c>
      <c r="K666" s="156">
        <v>45</v>
      </c>
      <c r="L666" s="154" t="s">
        <v>11</v>
      </c>
      <c r="M666" s="157">
        <v>0</v>
      </c>
      <c r="N666" s="74" t="s">
        <v>193</v>
      </c>
    </row>
    <row r="667" spans="1:14" s="74" customFormat="1" ht="12.75">
      <c r="A667" s="154">
        <v>3</v>
      </c>
      <c r="B667" s="155" t="s">
        <v>190</v>
      </c>
      <c r="C667" s="155">
        <v>7</v>
      </c>
      <c r="D667" s="155">
        <v>11</v>
      </c>
      <c r="E667" s="158">
        <v>11</v>
      </c>
      <c r="F667" s="158"/>
      <c r="G667" s="158">
        <v>0</v>
      </c>
      <c r="H667" s="158"/>
      <c r="I667" s="158">
        <v>0</v>
      </c>
      <c r="J667" s="158">
        <v>9</v>
      </c>
      <c r="K667" s="158" t="s">
        <v>17</v>
      </c>
      <c r="L667" s="154" t="s">
        <v>12</v>
      </c>
      <c r="M667" s="157">
        <v>0</v>
      </c>
      <c r="N667" s="74" t="s">
        <v>196</v>
      </c>
    </row>
    <row r="668" spans="1:14" s="74" customFormat="1" ht="12.75">
      <c r="A668" s="154">
        <v>4</v>
      </c>
      <c r="B668" s="155" t="s">
        <v>612</v>
      </c>
      <c r="C668" s="155">
        <v>7</v>
      </c>
      <c r="D668" s="155">
        <v>11</v>
      </c>
      <c r="E668" s="159">
        <v>11</v>
      </c>
      <c r="F668" s="159"/>
      <c r="G668" s="160">
        <v>0</v>
      </c>
      <c r="H668" s="160"/>
      <c r="I668" s="161" t="s">
        <v>10</v>
      </c>
      <c r="J668" s="162">
        <v>4</v>
      </c>
      <c r="K668" s="161" t="s">
        <v>16</v>
      </c>
      <c r="L668" s="154" t="s">
        <v>13</v>
      </c>
      <c r="M668" s="157">
        <v>0</v>
      </c>
      <c r="N668" s="74" t="s">
        <v>197</v>
      </c>
    </row>
    <row r="669" spans="1:14" s="74" customFormat="1" ht="12.75">
      <c r="A669" s="154">
        <v>5</v>
      </c>
      <c r="B669" s="155" t="s">
        <v>190</v>
      </c>
      <c r="C669" s="155">
        <v>8</v>
      </c>
      <c r="D669" s="155">
        <v>4</v>
      </c>
      <c r="E669" s="158">
        <v>4</v>
      </c>
      <c r="F669" s="158"/>
      <c r="G669" s="158">
        <v>0</v>
      </c>
      <c r="H669" s="158"/>
      <c r="I669" s="158">
        <v>0</v>
      </c>
      <c r="J669" s="158">
        <v>1</v>
      </c>
      <c r="K669" s="158">
        <v>25</v>
      </c>
      <c r="L669" s="154" t="s">
        <v>12</v>
      </c>
      <c r="M669" s="157">
        <v>0</v>
      </c>
      <c r="N669" s="74" t="s">
        <v>192</v>
      </c>
    </row>
    <row r="670" spans="1:14" s="74" customFormat="1" ht="12.75">
      <c r="A670" s="154">
        <v>6</v>
      </c>
      <c r="B670" s="155" t="s">
        <v>612</v>
      </c>
      <c r="C670" s="155">
        <v>8</v>
      </c>
      <c r="D670" s="155">
        <v>4</v>
      </c>
      <c r="E670" s="159">
        <v>4</v>
      </c>
      <c r="F670" s="159"/>
      <c r="G670" s="160">
        <v>0</v>
      </c>
      <c r="H670" s="160"/>
      <c r="I670" s="161" t="s">
        <v>10</v>
      </c>
      <c r="J670" s="162">
        <v>2</v>
      </c>
      <c r="K670" s="161" t="s">
        <v>18</v>
      </c>
      <c r="L670" s="154" t="s">
        <v>14</v>
      </c>
      <c r="M670" s="157">
        <v>0</v>
      </c>
      <c r="N670" s="74" t="s">
        <v>193</v>
      </c>
    </row>
    <row r="671" spans="1:14" s="74" customFormat="1" ht="12.75">
      <c r="A671" s="154">
        <v>7</v>
      </c>
      <c r="B671" s="163" t="s">
        <v>190</v>
      </c>
      <c r="C671" s="163">
        <v>9</v>
      </c>
      <c r="D671" s="163">
        <v>6</v>
      </c>
      <c r="E671" s="156">
        <v>6</v>
      </c>
      <c r="F671" s="156"/>
      <c r="G671" s="156">
        <v>1</v>
      </c>
      <c r="H671" s="156"/>
      <c r="I671" s="156" t="s">
        <v>15</v>
      </c>
      <c r="J671" s="156">
        <v>1</v>
      </c>
      <c r="K671" s="156" t="s">
        <v>15</v>
      </c>
      <c r="L671" s="154" t="s">
        <v>12</v>
      </c>
      <c r="M671" s="154">
        <v>1</v>
      </c>
      <c r="N671" s="74" t="s">
        <v>177</v>
      </c>
    </row>
    <row r="672" spans="1:14" s="74" customFormat="1" ht="12.75">
      <c r="A672" s="154">
        <v>8</v>
      </c>
      <c r="B672" s="163" t="s">
        <v>612</v>
      </c>
      <c r="C672" s="163">
        <v>9</v>
      </c>
      <c r="D672" s="163">
        <v>6</v>
      </c>
      <c r="E672" s="156">
        <v>6</v>
      </c>
      <c r="F672" s="156"/>
      <c r="G672" s="156">
        <v>1</v>
      </c>
      <c r="H672" s="156"/>
      <c r="I672" s="156" t="s">
        <v>15</v>
      </c>
      <c r="J672" s="156">
        <v>2</v>
      </c>
      <c r="K672" s="156" t="s">
        <v>787</v>
      </c>
      <c r="L672" s="154" t="s">
        <v>13</v>
      </c>
      <c r="M672" s="154">
        <v>1</v>
      </c>
      <c r="N672" s="74" t="s">
        <v>198</v>
      </c>
    </row>
    <row r="673" spans="1:14" s="74" customFormat="1" ht="12.75">
      <c r="A673" s="149"/>
      <c r="B673" s="149"/>
      <c r="C673" s="164"/>
      <c r="D673" s="164"/>
      <c r="E673" s="149"/>
      <c r="F673" s="149"/>
      <c r="G673" s="149"/>
      <c r="H673" s="149"/>
      <c r="I673" s="149"/>
      <c r="J673" s="149"/>
      <c r="K673" s="149"/>
      <c r="L673" s="149"/>
      <c r="M673" s="149"/>
      <c r="N673" s="74" t="s">
        <v>199</v>
      </c>
    </row>
    <row r="674" spans="1:14" s="74" customFormat="1" ht="12.75">
      <c r="A674" s="149"/>
      <c r="B674" s="149"/>
      <c r="C674" s="164"/>
      <c r="D674" s="164"/>
      <c r="E674" s="149"/>
      <c r="F674" s="149"/>
      <c r="G674" s="149"/>
      <c r="H674" s="149"/>
      <c r="I674" s="149"/>
      <c r="J674" s="149"/>
      <c r="K674" s="149"/>
      <c r="L674" s="149"/>
      <c r="M674" s="149"/>
      <c r="N674" s="74" t="s">
        <v>200</v>
      </c>
    </row>
    <row r="675" spans="1:13" s="74" customFormat="1" ht="12.75">
      <c r="A675" s="149"/>
      <c r="B675" s="149"/>
      <c r="C675" s="149"/>
      <c r="D675" s="149"/>
      <c r="E675" s="149"/>
      <c r="F675" s="149"/>
      <c r="G675" s="149"/>
      <c r="H675" s="149"/>
      <c r="I675" s="149"/>
      <c r="J675" s="149"/>
      <c r="K675" s="149"/>
      <c r="L675" s="149"/>
      <c r="M675" s="149"/>
    </row>
    <row r="676" spans="1:13" ht="12.75">
      <c r="A676" s="149"/>
      <c r="B676" s="151" t="s">
        <v>739</v>
      </c>
      <c r="C676" s="149"/>
      <c r="D676" s="149"/>
      <c r="E676" s="149"/>
      <c r="F676" s="149"/>
      <c r="G676" s="149"/>
      <c r="H676" s="149"/>
      <c r="I676" s="149"/>
      <c r="J676" s="149"/>
      <c r="K676" s="149"/>
      <c r="L676" s="149"/>
      <c r="M676" s="149"/>
    </row>
    <row r="677" spans="1:13" ht="12.75">
      <c r="A677" s="149"/>
      <c r="B677" s="149"/>
      <c r="C677" s="149"/>
      <c r="D677" s="149"/>
      <c r="E677" s="149"/>
      <c r="F677" s="149"/>
      <c r="G677" s="149"/>
      <c r="H677" s="149"/>
      <c r="I677" s="149"/>
      <c r="J677" s="149"/>
      <c r="K677" s="149"/>
      <c r="L677" s="149"/>
      <c r="M677" s="149"/>
    </row>
    <row r="678" spans="1:13" ht="26.25">
      <c r="A678" s="1057" t="s">
        <v>574</v>
      </c>
      <c r="B678" s="1057" t="s">
        <v>88</v>
      </c>
      <c r="C678" s="1057" t="s">
        <v>584</v>
      </c>
      <c r="D678" s="1057" t="s">
        <v>616</v>
      </c>
      <c r="E678" s="1057" t="s">
        <v>617</v>
      </c>
      <c r="F678" s="152"/>
      <c r="G678" s="1057" t="s">
        <v>618</v>
      </c>
      <c r="H678" s="1057"/>
      <c r="I678" s="1057"/>
      <c r="J678" s="1057" t="s">
        <v>619</v>
      </c>
      <c r="K678" s="1057"/>
      <c r="L678" s="152" t="s">
        <v>622</v>
      </c>
      <c r="M678" s="152" t="s">
        <v>623</v>
      </c>
    </row>
    <row r="679" spans="1:13" ht="12.75">
      <c r="A679" s="1057"/>
      <c r="B679" s="1057"/>
      <c r="C679" s="1057"/>
      <c r="D679" s="1057"/>
      <c r="E679" s="1057"/>
      <c r="F679" s="152"/>
      <c r="G679" s="153" t="s">
        <v>620</v>
      </c>
      <c r="H679" s="153"/>
      <c r="I679" s="153" t="s">
        <v>621</v>
      </c>
      <c r="J679" s="153" t="s">
        <v>620</v>
      </c>
      <c r="K679" s="153" t="s">
        <v>621</v>
      </c>
      <c r="L679" s="153"/>
      <c r="M679" s="153"/>
    </row>
    <row r="680" spans="1:13" ht="12.75">
      <c r="A680" s="154">
        <v>1</v>
      </c>
      <c r="B680" s="163" t="s">
        <v>190</v>
      </c>
      <c r="C680" s="163">
        <v>4</v>
      </c>
      <c r="D680" s="163">
        <v>11</v>
      </c>
      <c r="E680" s="163">
        <v>11</v>
      </c>
      <c r="F680" s="163"/>
      <c r="G680" s="163">
        <v>0</v>
      </c>
      <c r="H680" s="163"/>
      <c r="I680" s="163">
        <v>0</v>
      </c>
      <c r="J680" s="163">
        <v>5</v>
      </c>
      <c r="K680" s="163">
        <v>50</v>
      </c>
      <c r="L680" s="154" t="s">
        <v>11</v>
      </c>
      <c r="M680" s="154"/>
    </row>
    <row r="681" spans="1:13" ht="12.75">
      <c r="A681" s="154">
        <v>2</v>
      </c>
      <c r="B681" s="163" t="s">
        <v>268</v>
      </c>
      <c r="C681" s="163">
        <v>4</v>
      </c>
      <c r="D681" s="163">
        <v>11</v>
      </c>
      <c r="E681" s="163">
        <v>11</v>
      </c>
      <c r="F681" s="163"/>
      <c r="G681" s="163">
        <v>0</v>
      </c>
      <c r="H681" s="163"/>
      <c r="I681" s="163">
        <v>0</v>
      </c>
      <c r="J681" s="163">
        <v>6</v>
      </c>
      <c r="K681" s="163">
        <v>60</v>
      </c>
      <c r="L681" s="154" t="s">
        <v>11</v>
      </c>
      <c r="M681" s="154"/>
    </row>
    <row r="682" spans="1:13" ht="12.75">
      <c r="A682" s="154">
        <v>3</v>
      </c>
      <c r="B682" s="163" t="s">
        <v>190</v>
      </c>
      <c r="C682" s="163">
        <v>7</v>
      </c>
      <c r="D682" s="163">
        <v>10</v>
      </c>
      <c r="E682" s="163">
        <v>10</v>
      </c>
      <c r="F682" s="163"/>
      <c r="G682" s="163">
        <v>0</v>
      </c>
      <c r="H682" s="163"/>
      <c r="I682" s="163">
        <v>0</v>
      </c>
      <c r="J682" s="163">
        <v>3</v>
      </c>
      <c r="K682" s="163">
        <v>30</v>
      </c>
      <c r="L682" s="154" t="s">
        <v>12</v>
      </c>
      <c r="M682" s="154" t="s">
        <v>788</v>
      </c>
    </row>
    <row r="683" spans="1:13" ht="12.75">
      <c r="A683" s="154">
        <v>4</v>
      </c>
      <c r="B683" s="163" t="s">
        <v>268</v>
      </c>
      <c r="C683" s="163">
        <v>7</v>
      </c>
      <c r="D683" s="163">
        <v>10</v>
      </c>
      <c r="E683" s="163">
        <v>10</v>
      </c>
      <c r="F683" s="163"/>
      <c r="G683" s="163">
        <v>0</v>
      </c>
      <c r="H683" s="163"/>
      <c r="I683" s="163">
        <v>0</v>
      </c>
      <c r="J683" s="163">
        <v>4</v>
      </c>
      <c r="K683" s="163">
        <v>40</v>
      </c>
      <c r="L683" s="154" t="s">
        <v>13</v>
      </c>
      <c r="M683" s="154"/>
    </row>
    <row r="684" spans="1:13" ht="12.75">
      <c r="A684" s="154">
        <v>5</v>
      </c>
      <c r="B684" s="163" t="s">
        <v>741</v>
      </c>
      <c r="C684" s="163">
        <v>8</v>
      </c>
      <c r="D684" s="163">
        <v>5</v>
      </c>
      <c r="E684" s="163">
        <v>5</v>
      </c>
      <c r="F684" s="163"/>
      <c r="G684" s="163">
        <v>0</v>
      </c>
      <c r="H684" s="163"/>
      <c r="I684" s="163">
        <v>0</v>
      </c>
      <c r="J684" s="163">
        <v>1</v>
      </c>
      <c r="K684" s="163">
        <v>20</v>
      </c>
      <c r="L684" s="154" t="s">
        <v>12</v>
      </c>
      <c r="M684" s="154" t="s">
        <v>788</v>
      </c>
    </row>
    <row r="685" spans="1:13" ht="12.75">
      <c r="A685" s="154">
        <v>6</v>
      </c>
      <c r="B685" s="163" t="s">
        <v>268</v>
      </c>
      <c r="C685" s="163">
        <v>8</v>
      </c>
      <c r="D685" s="163">
        <v>5</v>
      </c>
      <c r="E685" s="163">
        <v>5</v>
      </c>
      <c r="F685" s="163"/>
      <c r="G685" s="163">
        <v>0</v>
      </c>
      <c r="H685" s="163"/>
      <c r="I685" s="163">
        <v>0</v>
      </c>
      <c r="J685" s="163">
        <v>2</v>
      </c>
      <c r="K685" s="163">
        <v>40</v>
      </c>
      <c r="L685" s="154" t="s">
        <v>14</v>
      </c>
      <c r="M685" s="154"/>
    </row>
    <row r="686" spans="1:13" ht="12.75">
      <c r="A686" s="154">
        <v>7</v>
      </c>
      <c r="B686" s="163" t="s">
        <v>741</v>
      </c>
      <c r="C686" s="163">
        <v>9</v>
      </c>
      <c r="D686" s="163">
        <v>6</v>
      </c>
      <c r="E686" s="163">
        <v>6</v>
      </c>
      <c r="F686" s="163"/>
      <c r="G686" s="163">
        <v>0</v>
      </c>
      <c r="H686" s="163"/>
      <c r="I686" s="163">
        <v>0</v>
      </c>
      <c r="J686" s="163">
        <v>3</v>
      </c>
      <c r="K686" s="163">
        <v>50</v>
      </c>
      <c r="L686" s="154" t="s">
        <v>12</v>
      </c>
      <c r="M686" s="154" t="s">
        <v>788</v>
      </c>
    </row>
    <row r="687" spans="1:13" ht="12.75">
      <c r="A687" s="154">
        <v>8</v>
      </c>
      <c r="B687" s="163" t="s">
        <v>268</v>
      </c>
      <c r="C687" s="163">
        <v>9</v>
      </c>
      <c r="D687" s="163">
        <v>6</v>
      </c>
      <c r="E687" s="163">
        <v>6</v>
      </c>
      <c r="F687" s="163"/>
      <c r="G687" s="163">
        <v>0</v>
      </c>
      <c r="H687" s="163"/>
      <c r="I687" s="163">
        <v>0</v>
      </c>
      <c r="J687" s="163">
        <v>4</v>
      </c>
      <c r="K687" s="163" t="s">
        <v>51</v>
      </c>
      <c r="L687" s="154" t="s">
        <v>13</v>
      </c>
      <c r="M687" s="154"/>
    </row>
    <row r="688" spans="1:13" ht="12.75">
      <c r="A688" s="149"/>
      <c r="B688" s="149"/>
      <c r="C688" s="149"/>
      <c r="D688" s="149"/>
      <c r="E688" s="149"/>
      <c r="F688" s="149"/>
      <c r="G688" s="149"/>
      <c r="H688" s="149"/>
      <c r="I688" s="149"/>
      <c r="J688" s="149"/>
      <c r="K688" s="149"/>
      <c r="L688" s="149"/>
      <c r="M688" s="149"/>
    </row>
    <row r="689" spans="1:13" ht="12.75">
      <c r="A689" s="149"/>
      <c r="B689" s="149"/>
      <c r="C689" s="149"/>
      <c r="D689" s="149"/>
      <c r="E689" s="149"/>
      <c r="F689" s="149"/>
      <c r="G689" s="149"/>
      <c r="H689" s="149"/>
      <c r="I689" s="149"/>
      <c r="J689" s="149"/>
      <c r="K689" s="149"/>
      <c r="L689" s="149"/>
      <c r="M689" s="149"/>
    </row>
    <row r="690" spans="1:13" ht="12.75">
      <c r="A690" s="149"/>
      <c r="B690" s="149"/>
      <c r="C690" s="149"/>
      <c r="D690" s="149"/>
      <c r="E690" s="149"/>
      <c r="F690" s="149"/>
      <c r="G690" s="149"/>
      <c r="H690" s="149"/>
      <c r="I690" s="149"/>
      <c r="J690" s="149"/>
      <c r="K690" s="149"/>
      <c r="L690" s="149"/>
      <c r="M690" s="149"/>
    </row>
    <row r="691" spans="1:13" ht="12.75">
      <c r="A691" s="149"/>
      <c r="B691" s="151" t="s">
        <v>624</v>
      </c>
      <c r="C691" s="149"/>
      <c r="D691" s="149"/>
      <c r="E691" s="149"/>
      <c r="F691" s="149"/>
      <c r="G691" s="151" t="s">
        <v>87</v>
      </c>
      <c r="H691" s="151"/>
      <c r="I691" s="151"/>
      <c r="J691" s="149"/>
      <c r="K691" s="149"/>
      <c r="L691" s="149"/>
      <c r="M691" s="149"/>
    </row>
    <row r="692" spans="1:13" ht="12.75">
      <c r="A692" s="149"/>
      <c r="B692" s="149"/>
      <c r="C692" s="149"/>
      <c r="D692" s="149"/>
      <c r="E692" s="149"/>
      <c r="F692" s="149"/>
      <c r="G692" s="149"/>
      <c r="H692" s="149"/>
      <c r="I692" s="149"/>
      <c r="J692" s="149"/>
      <c r="K692" s="149"/>
      <c r="L692" s="149"/>
      <c r="M692" s="149"/>
    </row>
    <row r="693" spans="1:13" ht="26.25">
      <c r="A693" s="1057" t="s">
        <v>574</v>
      </c>
      <c r="B693" s="1057" t="s">
        <v>88</v>
      </c>
      <c r="C693" s="1057" t="s">
        <v>584</v>
      </c>
      <c r="D693" s="1057" t="s">
        <v>616</v>
      </c>
      <c r="E693" s="1057" t="s">
        <v>617</v>
      </c>
      <c r="F693" s="152"/>
      <c r="G693" s="1057" t="s">
        <v>618</v>
      </c>
      <c r="H693" s="1057"/>
      <c r="I693" s="1057"/>
      <c r="J693" s="1057" t="s">
        <v>619</v>
      </c>
      <c r="K693" s="1057"/>
      <c r="L693" s="152" t="s">
        <v>622</v>
      </c>
      <c r="M693" s="152" t="s">
        <v>623</v>
      </c>
    </row>
    <row r="694" spans="1:13" ht="12.75">
      <c r="A694" s="1057"/>
      <c r="B694" s="1057"/>
      <c r="C694" s="1057"/>
      <c r="D694" s="1057"/>
      <c r="E694" s="1057"/>
      <c r="F694" s="152"/>
      <c r="G694" s="153" t="s">
        <v>620</v>
      </c>
      <c r="H694" s="153"/>
      <c r="I694" s="153" t="s">
        <v>621</v>
      </c>
      <c r="J694" s="153" t="s">
        <v>620</v>
      </c>
      <c r="K694" s="153" t="s">
        <v>621</v>
      </c>
      <c r="L694" s="153"/>
      <c r="M694" s="153"/>
    </row>
    <row r="695" spans="1:13" ht="12.75">
      <c r="A695" s="154">
        <v>5</v>
      </c>
      <c r="B695" s="163" t="s">
        <v>25</v>
      </c>
      <c r="C695" s="154">
        <v>9</v>
      </c>
      <c r="D695" s="154">
        <v>6</v>
      </c>
      <c r="E695" s="165">
        <v>1</v>
      </c>
      <c r="F695" s="165"/>
      <c r="G695" s="156">
        <v>0</v>
      </c>
      <c r="H695" s="156"/>
      <c r="I695" s="156">
        <v>0</v>
      </c>
      <c r="J695" s="156">
        <v>0</v>
      </c>
      <c r="K695" s="156">
        <v>0</v>
      </c>
      <c r="L695" s="154" t="s">
        <v>86</v>
      </c>
      <c r="M695" s="154">
        <v>0</v>
      </c>
    </row>
    <row r="696" spans="1:13" ht="12.75">
      <c r="A696" s="149"/>
      <c r="B696" s="149"/>
      <c r="C696" s="149"/>
      <c r="D696" s="149"/>
      <c r="E696" s="149"/>
      <c r="F696" s="149"/>
      <c r="G696" s="149"/>
      <c r="H696" s="149"/>
      <c r="I696" s="149"/>
      <c r="J696" s="149"/>
      <c r="K696" s="149"/>
      <c r="L696" s="149"/>
      <c r="M696" s="149"/>
    </row>
    <row r="697" spans="1:13" ht="12.75">
      <c r="A697" s="149"/>
      <c r="B697" s="149"/>
      <c r="C697" s="149"/>
      <c r="D697" s="149"/>
      <c r="E697" s="149"/>
      <c r="F697" s="149"/>
      <c r="G697" s="149"/>
      <c r="H697" s="149"/>
      <c r="I697" s="149"/>
      <c r="J697" s="149"/>
      <c r="K697" s="149"/>
      <c r="L697" s="149"/>
      <c r="M697" s="149"/>
    </row>
    <row r="698" spans="1:13" ht="12.75">
      <c r="A698" s="149"/>
      <c r="B698" s="151" t="s">
        <v>265</v>
      </c>
      <c r="C698" s="149"/>
      <c r="D698" s="149"/>
      <c r="E698" s="149"/>
      <c r="F698" s="149"/>
      <c r="G698" s="149"/>
      <c r="H698" s="149"/>
      <c r="I698" s="149"/>
      <c r="J698" s="149"/>
      <c r="K698" s="149"/>
      <c r="L698" s="149"/>
      <c r="M698" s="149"/>
    </row>
    <row r="699" spans="1:13" ht="12.75">
      <c r="A699" s="149"/>
      <c r="B699" s="149"/>
      <c r="C699" s="149"/>
      <c r="D699" s="149"/>
      <c r="E699" s="149"/>
      <c r="F699" s="149"/>
      <c r="G699" s="149"/>
      <c r="H699" s="149"/>
      <c r="I699" s="149"/>
      <c r="J699" s="149"/>
      <c r="K699" s="149"/>
      <c r="L699" s="149"/>
      <c r="M699" s="149"/>
    </row>
    <row r="700" spans="1:13" ht="26.25">
      <c r="A700" s="1057" t="s">
        <v>574</v>
      </c>
      <c r="B700" s="1057" t="s">
        <v>88</v>
      </c>
      <c r="C700" s="1057" t="s">
        <v>584</v>
      </c>
      <c r="D700" s="1057" t="s">
        <v>616</v>
      </c>
      <c r="E700" s="1057" t="s">
        <v>617</v>
      </c>
      <c r="F700" s="152"/>
      <c r="G700" s="1057" t="s">
        <v>618</v>
      </c>
      <c r="H700" s="1057"/>
      <c r="I700" s="1057"/>
      <c r="J700" s="1057" t="s">
        <v>619</v>
      </c>
      <c r="K700" s="1057"/>
      <c r="L700" s="152" t="s">
        <v>622</v>
      </c>
      <c r="M700" s="152" t="s">
        <v>623</v>
      </c>
    </row>
    <row r="701" spans="1:13" ht="12.75">
      <c r="A701" s="1057"/>
      <c r="B701" s="1057"/>
      <c r="C701" s="1057"/>
      <c r="D701" s="1057"/>
      <c r="E701" s="1057"/>
      <c r="F701" s="152"/>
      <c r="G701" s="153" t="s">
        <v>620</v>
      </c>
      <c r="H701" s="153"/>
      <c r="I701" s="153" t="s">
        <v>621</v>
      </c>
      <c r="J701" s="153" t="s">
        <v>620</v>
      </c>
      <c r="K701" s="153" t="s">
        <v>621</v>
      </c>
      <c r="L701" s="153"/>
      <c r="M701" s="153"/>
    </row>
    <row r="702" spans="1:13" ht="12.75">
      <c r="A702" s="154">
        <v>1</v>
      </c>
      <c r="B702" s="163" t="s">
        <v>266</v>
      </c>
      <c r="C702" s="154">
        <v>4</v>
      </c>
      <c r="D702" s="154">
        <v>11</v>
      </c>
      <c r="E702" s="154">
        <v>11</v>
      </c>
      <c r="F702" s="170"/>
      <c r="G702" s="1063">
        <v>0</v>
      </c>
      <c r="H702" s="167"/>
      <c r="I702" s="1063">
        <v>0</v>
      </c>
      <c r="J702" s="1063">
        <v>8</v>
      </c>
      <c r="K702" s="1063">
        <v>72.7</v>
      </c>
      <c r="L702" s="154" t="s">
        <v>11</v>
      </c>
      <c r="M702" s="154">
        <v>0</v>
      </c>
    </row>
    <row r="703" spans="1:13" ht="12.75">
      <c r="A703" s="154">
        <v>2</v>
      </c>
      <c r="B703" s="163" t="s">
        <v>267</v>
      </c>
      <c r="C703" s="154">
        <v>4</v>
      </c>
      <c r="D703" s="154">
        <v>11</v>
      </c>
      <c r="E703" s="154">
        <v>11</v>
      </c>
      <c r="F703" s="171"/>
      <c r="G703" s="1064"/>
      <c r="H703" s="168"/>
      <c r="I703" s="1064"/>
      <c r="J703" s="1064"/>
      <c r="K703" s="1064"/>
      <c r="L703" s="154" t="s">
        <v>11</v>
      </c>
      <c r="M703" s="154">
        <v>0</v>
      </c>
    </row>
    <row r="704" spans="1:13" ht="12.75">
      <c r="A704" s="154">
        <v>3</v>
      </c>
      <c r="B704" s="163" t="s">
        <v>190</v>
      </c>
      <c r="C704" s="154">
        <v>7</v>
      </c>
      <c r="D704" s="154">
        <v>10</v>
      </c>
      <c r="E704" s="154">
        <v>8</v>
      </c>
      <c r="F704" s="154"/>
      <c r="G704" s="154">
        <v>0</v>
      </c>
      <c r="H704" s="154"/>
      <c r="I704" s="154">
        <v>0</v>
      </c>
      <c r="J704" s="154">
        <v>4</v>
      </c>
      <c r="K704" s="154">
        <v>50</v>
      </c>
      <c r="L704" s="154" t="s">
        <v>460</v>
      </c>
      <c r="M704" s="154">
        <v>0</v>
      </c>
    </row>
    <row r="705" spans="1:13" ht="12.75">
      <c r="A705" s="154">
        <v>4</v>
      </c>
      <c r="B705" s="163" t="s">
        <v>268</v>
      </c>
      <c r="C705" s="154">
        <v>7</v>
      </c>
      <c r="D705" s="154">
        <v>10</v>
      </c>
      <c r="E705" s="154">
        <v>10</v>
      </c>
      <c r="F705" s="154"/>
      <c r="G705" s="154">
        <v>0</v>
      </c>
      <c r="H705" s="154"/>
      <c r="I705" s="154">
        <v>0</v>
      </c>
      <c r="J705" s="154">
        <v>5</v>
      </c>
      <c r="K705" s="154">
        <v>50</v>
      </c>
      <c r="L705" s="154" t="s">
        <v>13</v>
      </c>
      <c r="M705" s="154">
        <v>0</v>
      </c>
    </row>
    <row r="706" spans="1:13" ht="12.75">
      <c r="A706" s="154">
        <v>5</v>
      </c>
      <c r="B706" s="163" t="s">
        <v>190</v>
      </c>
      <c r="C706" s="154">
        <v>8</v>
      </c>
      <c r="D706" s="154">
        <v>5</v>
      </c>
      <c r="E706" s="154">
        <v>5</v>
      </c>
      <c r="F706" s="154"/>
      <c r="G706" s="154">
        <v>0</v>
      </c>
      <c r="H706" s="154"/>
      <c r="I706" s="154">
        <v>0</v>
      </c>
      <c r="J706" s="154">
        <v>3</v>
      </c>
      <c r="K706" s="154">
        <v>60</v>
      </c>
      <c r="L706" s="154" t="s">
        <v>460</v>
      </c>
      <c r="M706" s="154">
        <v>0</v>
      </c>
    </row>
    <row r="707" spans="1:13" ht="12.75">
      <c r="A707" s="154">
        <v>6</v>
      </c>
      <c r="B707" s="163" t="s">
        <v>268</v>
      </c>
      <c r="C707" s="154">
        <v>8</v>
      </c>
      <c r="D707" s="154">
        <v>5</v>
      </c>
      <c r="E707" s="154">
        <v>5</v>
      </c>
      <c r="F707" s="154"/>
      <c r="G707" s="154">
        <v>0</v>
      </c>
      <c r="H707" s="154"/>
      <c r="I707" s="154">
        <v>0</v>
      </c>
      <c r="J707" s="154">
        <v>2</v>
      </c>
      <c r="K707" s="154">
        <v>40</v>
      </c>
      <c r="L707" s="154" t="s">
        <v>14</v>
      </c>
      <c r="M707" s="154">
        <v>0</v>
      </c>
    </row>
    <row r="708" spans="1:13" ht="12.75">
      <c r="A708" s="149"/>
      <c r="B708" s="150"/>
      <c r="C708" s="149"/>
      <c r="D708" s="149"/>
      <c r="E708" s="149"/>
      <c r="F708" s="149"/>
      <c r="G708" s="149"/>
      <c r="H708" s="149"/>
      <c r="I708" s="149"/>
      <c r="J708" s="149"/>
      <c r="K708" s="149"/>
      <c r="L708" s="149"/>
      <c r="M708" s="149"/>
    </row>
    <row r="709" spans="1:13" ht="12.75">
      <c r="A709" s="149"/>
      <c r="B709" s="150"/>
      <c r="C709" s="149"/>
      <c r="D709" s="149"/>
      <c r="E709" s="149"/>
      <c r="F709" s="149"/>
      <c r="G709" s="149"/>
      <c r="H709" s="149"/>
      <c r="I709" s="149"/>
      <c r="J709" s="149"/>
      <c r="K709" s="149"/>
      <c r="L709" s="149"/>
      <c r="M709" s="149"/>
    </row>
    <row r="710" spans="1:13" ht="12.75">
      <c r="A710" s="149"/>
      <c r="B710" s="151" t="s">
        <v>269</v>
      </c>
      <c r="C710" s="149"/>
      <c r="D710" s="149"/>
      <c r="E710" s="149"/>
      <c r="F710" s="149"/>
      <c r="G710" s="151"/>
      <c r="H710" s="151"/>
      <c r="I710" s="151"/>
      <c r="J710" s="149"/>
      <c r="K710" s="149"/>
      <c r="L710" s="149"/>
      <c r="M710" s="149"/>
    </row>
    <row r="711" spans="1:13" ht="12.75">
      <c r="A711" s="149"/>
      <c r="B711" s="149"/>
      <c r="C711" s="149"/>
      <c r="D711" s="149"/>
      <c r="E711" s="149"/>
      <c r="F711" s="149"/>
      <c r="G711" s="149"/>
      <c r="H711" s="149"/>
      <c r="I711" s="149"/>
      <c r="J711" s="149"/>
      <c r="K711" s="149"/>
      <c r="L711" s="149"/>
      <c r="M711" s="149"/>
    </row>
    <row r="712" spans="1:13" ht="26.25">
      <c r="A712" s="1057" t="s">
        <v>574</v>
      </c>
      <c r="B712" s="1057" t="s">
        <v>88</v>
      </c>
      <c r="C712" s="1057" t="s">
        <v>584</v>
      </c>
      <c r="D712" s="1057" t="s">
        <v>616</v>
      </c>
      <c r="E712" s="1057" t="s">
        <v>617</v>
      </c>
      <c r="F712" s="152"/>
      <c r="G712" s="1057" t="s">
        <v>618</v>
      </c>
      <c r="H712" s="1057"/>
      <c r="I712" s="1057"/>
      <c r="J712" s="1057" t="s">
        <v>619</v>
      </c>
      <c r="K712" s="1057"/>
      <c r="L712" s="152" t="s">
        <v>622</v>
      </c>
      <c r="M712" s="152" t="s">
        <v>623</v>
      </c>
    </row>
    <row r="713" spans="1:13" ht="12.75">
      <c r="A713" s="1057"/>
      <c r="B713" s="1057"/>
      <c r="C713" s="1057"/>
      <c r="D713" s="1057"/>
      <c r="E713" s="1057"/>
      <c r="F713" s="152"/>
      <c r="G713" s="153" t="s">
        <v>620</v>
      </c>
      <c r="H713" s="153"/>
      <c r="I713" s="153" t="s">
        <v>621</v>
      </c>
      <c r="J713" s="153" t="s">
        <v>620</v>
      </c>
      <c r="K713" s="153" t="s">
        <v>621</v>
      </c>
      <c r="L713" s="153"/>
      <c r="M713" s="153"/>
    </row>
    <row r="714" spans="1:13" ht="12.75">
      <c r="A714" s="154">
        <v>1</v>
      </c>
      <c r="B714" s="163" t="s">
        <v>190</v>
      </c>
      <c r="C714" s="154">
        <v>9</v>
      </c>
      <c r="D714" s="154">
        <v>6</v>
      </c>
      <c r="E714" s="165">
        <v>6</v>
      </c>
      <c r="F714" s="165"/>
      <c r="G714" s="156">
        <v>1</v>
      </c>
      <c r="H714" s="156"/>
      <c r="I714" s="156">
        <v>16.7</v>
      </c>
      <c r="J714" s="156">
        <v>3</v>
      </c>
      <c r="K714" s="156">
        <v>50</v>
      </c>
      <c r="L714" s="154" t="s">
        <v>460</v>
      </c>
      <c r="M714" s="154">
        <v>1</v>
      </c>
    </row>
    <row r="715" spans="1:13" ht="12.75">
      <c r="A715" s="154">
        <v>2</v>
      </c>
      <c r="B715" s="163" t="s">
        <v>612</v>
      </c>
      <c r="C715" s="154">
        <v>9</v>
      </c>
      <c r="D715" s="154">
        <v>6</v>
      </c>
      <c r="E715" s="165">
        <v>6</v>
      </c>
      <c r="F715" s="165"/>
      <c r="G715" s="156">
        <v>1</v>
      </c>
      <c r="H715" s="156"/>
      <c r="I715" s="156">
        <v>16.7</v>
      </c>
      <c r="J715" s="156">
        <v>1</v>
      </c>
      <c r="K715" s="156">
        <v>16.5</v>
      </c>
      <c r="L715" s="154" t="s">
        <v>13</v>
      </c>
      <c r="M715" s="154">
        <v>1</v>
      </c>
    </row>
    <row r="716" spans="1:13" ht="12.75">
      <c r="A716" s="149"/>
      <c r="B716" s="150"/>
      <c r="C716" s="149"/>
      <c r="D716" s="149"/>
      <c r="E716" s="149"/>
      <c r="F716" s="149"/>
      <c r="G716" s="149"/>
      <c r="H716" s="149"/>
      <c r="I716" s="149"/>
      <c r="J716" s="149"/>
      <c r="K716" s="149"/>
      <c r="L716" s="149"/>
      <c r="M716" s="149"/>
    </row>
    <row r="717" spans="1:13" ht="12.75">
      <c r="A717" s="149"/>
      <c r="B717" s="151" t="s">
        <v>271</v>
      </c>
      <c r="C717" s="149"/>
      <c r="D717" s="149"/>
      <c r="E717" s="149"/>
      <c r="F717" s="149"/>
      <c r="G717" s="149"/>
      <c r="H717" s="149"/>
      <c r="I717" s="149"/>
      <c r="J717" s="149"/>
      <c r="K717" s="149"/>
      <c r="L717" s="149"/>
      <c r="M717" s="149"/>
    </row>
    <row r="718" spans="1:13" ht="12.75">
      <c r="A718" s="149"/>
      <c r="B718" s="149"/>
      <c r="C718" s="149"/>
      <c r="D718" s="149"/>
      <c r="E718" s="149"/>
      <c r="F718" s="149"/>
      <c r="G718" s="149"/>
      <c r="H718" s="149"/>
      <c r="I718" s="149"/>
      <c r="J718" s="149"/>
      <c r="K718" s="149"/>
      <c r="L718" s="149"/>
      <c r="M718" s="149"/>
    </row>
    <row r="719" spans="1:13" ht="26.25">
      <c r="A719" s="1057" t="s">
        <v>574</v>
      </c>
      <c r="B719" s="1057" t="s">
        <v>88</v>
      </c>
      <c r="C719" s="1057" t="s">
        <v>584</v>
      </c>
      <c r="D719" s="1057" t="s">
        <v>616</v>
      </c>
      <c r="E719" s="1057" t="s">
        <v>617</v>
      </c>
      <c r="F719" s="152"/>
      <c r="G719" s="1057" t="s">
        <v>618</v>
      </c>
      <c r="H719" s="1057"/>
      <c r="I719" s="1057"/>
      <c r="J719" s="1057" t="s">
        <v>619</v>
      </c>
      <c r="K719" s="1057"/>
      <c r="L719" s="152" t="s">
        <v>622</v>
      </c>
      <c r="M719" s="152" t="s">
        <v>623</v>
      </c>
    </row>
    <row r="720" spans="1:13" ht="12.75">
      <c r="A720" s="1057"/>
      <c r="B720" s="1057"/>
      <c r="C720" s="1057"/>
      <c r="D720" s="1057"/>
      <c r="E720" s="1057"/>
      <c r="F720" s="152"/>
      <c r="G720" s="153" t="s">
        <v>620</v>
      </c>
      <c r="H720" s="153"/>
      <c r="I720" s="153" t="s">
        <v>621</v>
      </c>
      <c r="J720" s="153" t="s">
        <v>620</v>
      </c>
      <c r="K720" s="153" t="s">
        <v>621</v>
      </c>
      <c r="L720" s="153"/>
      <c r="M720" s="153"/>
    </row>
    <row r="721" spans="1:13" ht="12.75">
      <c r="A721" s="154">
        <v>1</v>
      </c>
      <c r="B721" s="163" t="s">
        <v>266</v>
      </c>
      <c r="C721" s="154">
        <v>4</v>
      </c>
      <c r="D721" s="154">
        <v>11</v>
      </c>
      <c r="E721" s="154">
        <v>11</v>
      </c>
      <c r="F721" s="154"/>
      <c r="G721" s="154">
        <v>0</v>
      </c>
      <c r="H721" s="154"/>
      <c r="I721" s="154">
        <v>0</v>
      </c>
      <c r="J721" s="154">
        <v>11</v>
      </c>
      <c r="K721" s="154">
        <v>100</v>
      </c>
      <c r="L721" s="154" t="s">
        <v>11</v>
      </c>
      <c r="M721" s="154">
        <v>0</v>
      </c>
    </row>
    <row r="722" spans="1:13" ht="12.75">
      <c r="A722" s="154">
        <v>2</v>
      </c>
      <c r="B722" s="163" t="s">
        <v>267</v>
      </c>
      <c r="C722" s="154">
        <v>4</v>
      </c>
      <c r="D722" s="154">
        <v>11</v>
      </c>
      <c r="E722" s="154">
        <v>11</v>
      </c>
      <c r="F722" s="154"/>
      <c r="G722" s="154">
        <v>0</v>
      </c>
      <c r="H722" s="154"/>
      <c r="I722" s="154">
        <v>0</v>
      </c>
      <c r="J722" s="154">
        <v>11</v>
      </c>
      <c r="K722" s="154">
        <v>100</v>
      </c>
      <c r="L722" s="154" t="s">
        <v>11</v>
      </c>
      <c r="M722" s="154">
        <v>0</v>
      </c>
    </row>
    <row r="723" spans="1:13" ht="12.75">
      <c r="A723" s="154">
        <v>3</v>
      </c>
      <c r="B723" s="163" t="s">
        <v>190</v>
      </c>
      <c r="C723" s="154">
        <v>7</v>
      </c>
      <c r="D723" s="154">
        <v>10</v>
      </c>
      <c r="E723" s="154">
        <v>10</v>
      </c>
      <c r="F723" s="154"/>
      <c r="G723" s="154">
        <v>0</v>
      </c>
      <c r="H723" s="154"/>
      <c r="I723" s="154">
        <v>0</v>
      </c>
      <c r="J723" s="154">
        <v>6</v>
      </c>
      <c r="K723" s="154">
        <v>60</v>
      </c>
      <c r="L723" s="154" t="s">
        <v>460</v>
      </c>
      <c r="M723" s="154">
        <v>0</v>
      </c>
    </row>
    <row r="724" spans="1:13" ht="12.75">
      <c r="A724" s="154">
        <v>4</v>
      </c>
      <c r="B724" s="163" t="s">
        <v>268</v>
      </c>
      <c r="C724" s="154">
        <v>7</v>
      </c>
      <c r="D724" s="154">
        <v>10</v>
      </c>
      <c r="E724" s="154">
        <v>10</v>
      </c>
      <c r="F724" s="154"/>
      <c r="G724" s="154">
        <v>0</v>
      </c>
      <c r="H724" s="154"/>
      <c r="I724" s="154">
        <v>0</v>
      </c>
      <c r="J724" s="154">
        <v>8</v>
      </c>
      <c r="K724" s="154">
        <v>80</v>
      </c>
      <c r="L724" s="154" t="s">
        <v>13</v>
      </c>
      <c r="M724" s="154">
        <v>0</v>
      </c>
    </row>
    <row r="725" spans="1:13" ht="12.75">
      <c r="A725" s="154">
        <v>5</v>
      </c>
      <c r="B725" s="163" t="s">
        <v>190</v>
      </c>
      <c r="C725" s="154">
        <v>8</v>
      </c>
      <c r="D725" s="154">
        <v>5</v>
      </c>
      <c r="E725" s="154">
        <v>5</v>
      </c>
      <c r="F725" s="154"/>
      <c r="G725" s="154">
        <v>0</v>
      </c>
      <c r="H725" s="154"/>
      <c r="I725" s="154">
        <v>0</v>
      </c>
      <c r="J725" s="154">
        <v>5</v>
      </c>
      <c r="K725" s="154">
        <v>100</v>
      </c>
      <c r="L725" s="154" t="s">
        <v>460</v>
      </c>
      <c r="M725" s="154">
        <v>0</v>
      </c>
    </row>
    <row r="726" spans="1:13" ht="12.75">
      <c r="A726" s="154">
        <v>6</v>
      </c>
      <c r="B726" s="163" t="s">
        <v>268</v>
      </c>
      <c r="C726" s="154">
        <v>8</v>
      </c>
      <c r="D726" s="154">
        <v>5</v>
      </c>
      <c r="E726" s="154">
        <v>5</v>
      </c>
      <c r="F726" s="154"/>
      <c r="G726" s="154">
        <v>0</v>
      </c>
      <c r="H726" s="154"/>
      <c r="I726" s="154">
        <v>0</v>
      </c>
      <c r="J726" s="154">
        <v>3</v>
      </c>
      <c r="K726" s="154">
        <v>60</v>
      </c>
      <c r="L726" s="154" t="s">
        <v>14</v>
      </c>
      <c r="M726" s="154">
        <v>0</v>
      </c>
    </row>
    <row r="727" spans="1:13" ht="12.75">
      <c r="A727" s="149"/>
      <c r="B727" s="150"/>
      <c r="C727" s="149"/>
      <c r="D727" s="149"/>
      <c r="E727" s="149"/>
      <c r="F727" s="149"/>
      <c r="G727" s="149"/>
      <c r="H727" s="149"/>
      <c r="I727" s="149"/>
      <c r="J727" s="149"/>
      <c r="K727" s="149"/>
      <c r="L727" s="149"/>
      <c r="M727" s="149"/>
    </row>
    <row r="728" spans="1:13" ht="12.75">
      <c r="A728" s="149"/>
      <c r="B728" s="150"/>
      <c r="C728" s="149"/>
      <c r="D728" s="149"/>
      <c r="E728" s="149"/>
      <c r="F728" s="149"/>
      <c r="G728" s="149"/>
      <c r="H728" s="149"/>
      <c r="I728" s="149"/>
      <c r="J728" s="149"/>
      <c r="K728" s="149"/>
      <c r="L728" s="149"/>
      <c r="M728" s="149"/>
    </row>
    <row r="729" spans="1:13" ht="12.75">
      <c r="A729" s="149"/>
      <c r="B729" s="151" t="s">
        <v>272</v>
      </c>
      <c r="C729" s="149"/>
      <c r="D729" s="149"/>
      <c r="E729" s="149"/>
      <c r="F729" s="149"/>
      <c r="G729" s="151"/>
      <c r="H729" s="151"/>
      <c r="I729" s="151"/>
      <c r="J729" s="149"/>
      <c r="K729" s="149"/>
      <c r="L729" s="149"/>
      <c r="M729" s="149"/>
    </row>
    <row r="730" spans="1:13" ht="12.75">
      <c r="A730" s="149"/>
      <c r="B730" s="149"/>
      <c r="C730" s="149"/>
      <c r="D730" s="149"/>
      <c r="E730" s="149"/>
      <c r="F730" s="149"/>
      <c r="G730" s="149"/>
      <c r="H730" s="149"/>
      <c r="I730" s="149"/>
      <c r="J730" s="149"/>
      <c r="K730" s="149"/>
      <c r="L730" s="149"/>
      <c r="M730" s="149"/>
    </row>
    <row r="731" spans="1:13" ht="26.25">
      <c r="A731" s="1057" t="s">
        <v>574</v>
      </c>
      <c r="B731" s="1057" t="s">
        <v>88</v>
      </c>
      <c r="C731" s="1057" t="s">
        <v>584</v>
      </c>
      <c r="D731" s="1057" t="s">
        <v>616</v>
      </c>
      <c r="E731" s="1057" t="s">
        <v>617</v>
      </c>
      <c r="F731" s="152"/>
      <c r="G731" s="1057" t="s">
        <v>618</v>
      </c>
      <c r="H731" s="1057"/>
      <c r="I731" s="1057"/>
      <c r="J731" s="1057" t="s">
        <v>619</v>
      </c>
      <c r="K731" s="1057"/>
      <c r="L731" s="152" t="s">
        <v>622</v>
      </c>
      <c r="M731" s="152" t="s">
        <v>623</v>
      </c>
    </row>
    <row r="732" spans="1:13" ht="12.75">
      <c r="A732" s="1057"/>
      <c r="B732" s="1057"/>
      <c r="C732" s="1057"/>
      <c r="D732" s="1057"/>
      <c r="E732" s="1057"/>
      <c r="F732" s="152"/>
      <c r="G732" s="153" t="s">
        <v>620</v>
      </c>
      <c r="H732" s="153"/>
      <c r="I732" s="153" t="s">
        <v>621</v>
      </c>
      <c r="J732" s="153" t="s">
        <v>620</v>
      </c>
      <c r="K732" s="153" t="s">
        <v>621</v>
      </c>
      <c r="L732" s="153"/>
      <c r="M732" s="153"/>
    </row>
    <row r="733" spans="1:13" ht="12.75">
      <c r="A733" s="154">
        <v>1</v>
      </c>
      <c r="B733" s="163" t="s">
        <v>190</v>
      </c>
      <c r="C733" s="154">
        <v>9</v>
      </c>
      <c r="D733" s="154">
        <v>6</v>
      </c>
      <c r="E733" s="165">
        <v>6</v>
      </c>
      <c r="F733" s="165"/>
      <c r="G733" s="156">
        <v>0</v>
      </c>
      <c r="H733" s="156"/>
      <c r="I733" s="156">
        <v>0</v>
      </c>
      <c r="J733" s="156">
        <v>4</v>
      </c>
      <c r="K733" s="156">
        <v>66.7</v>
      </c>
      <c r="L733" s="154" t="s">
        <v>460</v>
      </c>
      <c r="M733" s="154">
        <v>0</v>
      </c>
    </row>
    <row r="734" spans="1:13" ht="12.75">
      <c r="A734" s="154">
        <v>2</v>
      </c>
      <c r="B734" s="163" t="s">
        <v>612</v>
      </c>
      <c r="C734" s="154">
        <v>9</v>
      </c>
      <c r="D734" s="154">
        <v>6</v>
      </c>
      <c r="E734" s="165">
        <v>6</v>
      </c>
      <c r="F734" s="165"/>
      <c r="G734" s="156">
        <v>0</v>
      </c>
      <c r="H734" s="156"/>
      <c r="I734" s="156">
        <v>0</v>
      </c>
      <c r="J734" s="156">
        <v>6</v>
      </c>
      <c r="K734" s="156">
        <v>100</v>
      </c>
      <c r="L734" s="154" t="s">
        <v>13</v>
      </c>
      <c r="M734" s="154">
        <v>0</v>
      </c>
    </row>
    <row r="735" spans="1:13" ht="12.75">
      <c r="A735" s="154">
        <v>3</v>
      </c>
      <c r="B735" s="166" t="s">
        <v>655</v>
      </c>
      <c r="C735" s="154">
        <v>9</v>
      </c>
      <c r="D735" s="154">
        <v>6</v>
      </c>
      <c r="E735" s="165">
        <v>1</v>
      </c>
      <c r="F735" s="165"/>
      <c r="G735" s="156">
        <v>0</v>
      </c>
      <c r="H735" s="156"/>
      <c r="I735" s="156">
        <v>0</v>
      </c>
      <c r="J735" s="156">
        <v>1</v>
      </c>
      <c r="K735" s="156">
        <v>100</v>
      </c>
      <c r="L735" s="154" t="s">
        <v>809</v>
      </c>
      <c r="M735" s="154">
        <v>0</v>
      </c>
    </row>
    <row r="736" spans="1:13" ht="12.75">
      <c r="A736" s="9"/>
      <c r="B736" s="40"/>
      <c r="C736" s="9"/>
      <c r="D736" s="9"/>
      <c r="E736" s="103"/>
      <c r="F736" s="103"/>
      <c r="G736" s="104"/>
      <c r="H736" s="104"/>
      <c r="I736" s="104"/>
      <c r="J736" s="104"/>
      <c r="K736" s="104"/>
      <c r="L736" s="9"/>
      <c r="M736" s="9"/>
    </row>
    <row r="737" spans="1:13" ht="12.75">
      <c r="A737" s="9"/>
      <c r="B737" s="40"/>
      <c r="C737" s="9"/>
      <c r="D737" s="9"/>
      <c r="E737" s="103"/>
      <c r="F737" s="103"/>
      <c r="G737" s="104"/>
      <c r="H737" s="104"/>
      <c r="I737" s="104"/>
      <c r="J737" s="104"/>
      <c r="K737" s="104"/>
      <c r="L737" s="9"/>
      <c r="M737" s="9"/>
    </row>
    <row r="738" spans="1:2" ht="12.75">
      <c r="A738" s="72"/>
      <c r="B738" s="73"/>
    </row>
    <row r="739" spans="1:2" ht="12.75">
      <c r="A739" s="72"/>
      <c r="B739" s="73"/>
    </row>
    <row r="740" spans="1:13" ht="12.75">
      <c r="A740" s="81"/>
      <c r="B740" s="82"/>
      <c r="C740" s="81"/>
      <c r="D740" s="81"/>
      <c r="E740" s="81"/>
      <c r="F740" s="81"/>
      <c r="G740" s="81"/>
      <c r="H740" s="81"/>
      <c r="I740" s="81"/>
      <c r="J740" s="81"/>
      <c r="K740" s="81"/>
      <c r="L740" s="81"/>
      <c r="M740" s="81"/>
    </row>
    <row r="741" spans="1:13" ht="12.75">
      <c r="A741" s="81"/>
      <c r="B741" s="82" t="s">
        <v>509</v>
      </c>
      <c r="C741" s="81"/>
      <c r="D741" s="81"/>
      <c r="E741" s="81"/>
      <c r="F741" s="81"/>
      <c r="G741" s="81"/>
      <c r="H741" s="81"/>
      <c r="I741" s="81"/>
      <c r="J741" s="81"/>
      <c r="K741" s="81"/>
      <c r="L741" s="82"/>
      <c r="M741" s="81"/>
    </row>
    <row r="742" spans="1:13" ht="12.75">
      <c r="A742" s="81"/>
      <c r="B742" s="81"/>
      <c r="C742" s="81"/>
      <c r="D742" s="81"/>
      <c r="E742" s="81"/>
      <c r="F742" s="81"/>
      <c r="G742" s="81"/>
      <c r="H742" s="81"/>
      <c r="I742" s="81"/>
      <c r="J742" s="81" t="s">
        <v>614</v>
      </c>
      <c r="K742" s="81"/>
      <c r="L742" s="81"/>
      <c r="M742" s="81"/>
    </row>
    <row r="743" spans="1:13" ht="12.75">
      <c r="A743" s="81"/>
      <c r="B743" s="83" t="s">
        <v>615</v>
      </c>
      <c r="C743" s="81"/>
      <c r="D743" s="81"/>
      <c r="E743" s="81"/>
      <c r="F743" s="81"/>
      <c r="G743" s="83" t="s">
        <v>742</v>
      </c>
      <c r="H743" s="83"/>
      <c r="I743" s="83"/>
      <c r="J743" s="81"/>
      <c r="K743" s="81"/>
      <c r="L743" s="81"/>
      <c r="M743" s="81"/>
    </row>
    <row r="744" spans="1:13" ht="12.75">
      <c r="A744" s="81"/>
      <c r="B744" s="81"/>
      <c r="C744" s="81"/>
      <c r="D744" s="81"/>
      <c r="E744" s="81"/>
      <c r="F744" s="81"/>
      <c r="G744" s="81"/>
      <c r="H744" s="81"/>
      <c r="I744" s="81"/>
      <c r="J744" s="81"/>
      <c r="K744" s="81"/>
      <c r="L744" s="81"/>
      <c r="M744" s="81"/>
    </row>
    <row r="745" spans="1:13" ht="26.25">
      <c r="A745" s="1067" t="s">
        <v>574</v>
      </c>
      <c r="B745" s="1067" t="s">
        <v>613</v>
      </c>
      <c r="C745" s="1067" t="s">
        <v>584</v>
      </c>
      <c r="D745" s="1067" t="s">
        <v>616</v>
      </c>
      <c r="E745" s="1067" t="s">
        <v>617</v>
      </c>
      <c r="F745" s="84"/>
      <c r="G745" s="1067" t="s">
        <v>618</v>
      </c>
      <c r="H745" s="1067"/>
      <c r="I745" s="1067"/>
      <c r="J745" s="1067" t="s">
        <v>619</v>
      </c>
      <c r="K745" s="1067"/>
      <c r="L745" s="84" t="s">
        <v>622</v>
      </c>
      <c r="M745" s="84" t="s">
        <v>623</v>
      </c>
    </row>
    <row r="746" spans="1:13" ht="12.75">
      <c r="A746" s="1067"/>
      <c r="B746" s="1067"/>
      <c r="C746" s="1067"/>
      <c r="D746" s="1067"/>
      <c r="E746" s="1067"/>
      <c r="F746" s="84"/>
      <c r="G746" s="85" t="s">
        <v>620</v>
      </c>
      <c r="H746" s="85"/>
      <c r="I746" s="85" t="s">
        <v>621</v>
      </c>
      <c r="J746" s="85" t="s">
        <v>620</v>
      </c>
      <c r="K746" s="85" t="s">
        <v>621</v>
      </c>
      <c r="L746" s="85"/>
      <c r="M746" s="85"/>
    </row>
    <row r="747" spans="1:13" ht="12.75">
      <c r="A747" s="86">
        <v>1</v>
      </c>
      <c r="B747" s="1079" t="s">
        <v>508</v>
      </c>
      <c r="C747" s="87">
        <v>4</v>
      </c>
      <c r="D747" s="87">
        <v>13</v>
      </c>
      <c r="E747" s="88">
        <v>12</v>
      </c>
      <c r="F747" s="88"/>
      <c r="G747" s="89">
        <v>0</v>
      </c>
      <c r="H747" s="89"/>
      <c r="I747" s="89">
        <v>0</v>
      </c>
      <c r="J747" s="89">
        <v>7</v>
      </c>
      <c r="K747" s="89">
        <v>58</v>
      </c>
      <c r="L747" s="86" t="s">
        <v>553</v>
      </c>
      <c r="M747" s="87"/>
    </row>
    <row r="748" spans="1:13" ht="12.75">
      <c r="A748" s="86">
        <v>2</v>
      </c>
      <c r="B748" s="1080"/>
      <c r="C748" s="87">
        <v>4</v>
      </c>
      <c r="D748" s="87">
        <v>13</v>
      </c>
      <c r="E748" s="88">
        <v>13</v>
      </c>
      <c r="F748" s="88"/>
      <c r="G748" s="89">
        <v>0</v>
      </c>
      <c r="H748" s="89"/>
      <c r="I748" s="89">
        <v>0</v>
      </c>
      <c r="J748" s="89">
        <v>10</v>
      </c>
      <c r="K748" s="89">
        <v>76</v>
      </c>
      <c r="L748" s="86" t="s">
        <v>553</v>
      </c>
      <c r="M748" s="87"/>
    </row>
    <row r="749" spans="1:13" ht="12.75">
      <c r="A749" s="86">
        <v>3</v>
      </c>
      <c r="B749" s="1080"/>
      <c r="C749" s="87">
        <v>7</v>
      </c>
      <c r="D749" s="87">
        <v>4</v>
      </c>
      <c r="E749" s="91">
        <v>4</v>
      </c>
      <c r="F749" s="91"/>
      <c r="G749" s="92">
        <v>0</v>
      </c>
      <c r="H749" s="92"/>
      <c r="I749" s="92">
        <v>0</v>
      </c>
      <c r="J749" s="92">
        <v>3</v>
      </c>
      <c r="K749" s="92">
        <v>75</v>
      </c>
      <c r="L749" s="87" t="s">
        <v>191</v>
      </c>
      <c r="M749" s="87"/>
    </row>
    <row r="750" spans="1:13" ht="12.75">
      <c r="A750" s="86">
        <v>4</v>
      </c>
      <c r="B750" s="1080"/>
      <c r="C750" s="87">
        <v>7</v>
      </c>
      <c r="D750" s="87">
        <v>4</v>
      </c>
      <c r="E750" s="93">
        <v>4</v>
      </c>
      <c r="F750" s="93"/>
      <c r="G750" s="94">
        <v>0</v>
      </c>
      <c r="H750" s="94"/>
      <c r="I750" s="95">
        <v>0</v>
      </c>
      <c r="J750" s="96">
        <v>2</v>
      </c>
      <c r="K750" s="95">
        <v>50</v>
      </c>
      <c r="L750" s="87" t="s">
        <v>733</v>
      </c>
      <c r="M750" s="87"/>
    </row>
    <row r="751" spans="1:13" ht="12.75">
      <c r="A751" s="86">
        <v>5</v>
      </c>
      <c r="B751" s="1080"/>
      <c r="C751" s="87">
        <v>8</v>
      </c>
      <c r="D751" s="87">
        <v>7</v>
      </c>
      <c r="E751" s="91">
        <v>6</v>
      </c>
      <c r="F751" s="91"/>
      <c r="G751" s="92">
        <v>0</v>
      </c>
      <c r="H751" s="92"/>
      <c r="I751" s="92">
        <v>0</v>
      </c>
      <c r="J751" s="92">
        <v>3</v>
      </c>
      <c r="K751" s="92">
        <v>50</v>
      </c>
      <c r="L751" s="86" t="s">
        <v>178</v>
      </c>
      <c r="M751" s="87"/>
    </row>
    <row r="752" spans="1:13" ht="12.75">
      <c r="A752" s="86">
        <v>6</v>
      </c>
      <c r="B752" s="1080"/>
      <c r="C752" s="87">
        <v>8</v>
      </c>
      <c r="D752" s="87">
        <v>7</v>
      </c>
      <c r="E752" s="93">
        <v>7</v>
      </c>
      <c r="F752" s="93"/>
      <c r="G752" s="94">
        <v>0</v>
      </c>
      <c r="H752" s="94"/>
      <c r="I752" s="95">
        <v>0</v>
      </c>
      <c r="J752" s="96">
        <v>6</v>
      </c>
      <c r="K752" s="95" t="s">
        <v>734</v>
      </c>
      <c r="L752" s="87" t="s">
        <v>180</v>
      </c>
      <c r="M752" s="87"/>
    </row>
    <row r="753" spans="1:13" ht="12.75">
      <c r="A753" s="86">
        <v>7</v>
      </c>
      <c r="B753" s="1080"/>
      <c r="C753" s="86">
        <v>9</v>
      </c>
      <c r="D753" s="86">
        <v>12</v>
      </c>
      <c r="E753" s="88">
        <v>12</v>
      </c>
      <c r="F753" s="88"/>
      <c r="G753" s="89">
        <v>0</v>
      </c>
      <c r="H753" s="89"/>
      <c r="I753" s="89">
        <v>0</v>
      </c>
      <c r="J753" s="89">
        <v>6</v>
      </c>
      <c r="K753" s="89">
        <v>50</v>
      </c>
      <c r="L753" s="87" t="s">
        <v>191</v>
      </c>
      <c r="M753" s="86"/>
    </row>
    <row r="754" spans="1:13" ht="12.75">
      <c r="A754" s="86">
        <v>8</v>
      </c>
      <c r="B754" s="1081"/>
      <c r="C754" s="86">
        <v>9</v>
      </c>
      <c r="D754" s="86">
        <v>12</v>
      </c>
      <c r="E754" s="88">
        <v>12</v>
      </c>
      <c r="F754" s="88"/>
      <c r="G754" s="89">
        <v>0</v>
      </c>
      <c r="H754" s="89"/>
      <c r="I754" s="89">
        <v>0</v>
      </c>
      <c r="J754" s="89">
        <v>6</v>
      </c>
      <c r="K754" s="89">
        <v>50</v>
      </c>
      <c r="L754" s="86" t="s">
        <v>180</v>
      </c>
      <c r="M754" s="86"/>
    </row>
    <row r="755" spans="1:13" ht="12.75">
      <c r="A755" s="81"/>
      <c r="B755" s="81"/>
      <c r="C755" s="81"/>
      <c r="D755" s="81"/>
      <c r="E755" s="81"/>
      <c r="F755" s="81"/>
      <c r="G755" s="81"/>
      <c r="H755" s="81"/>
      <c r="I755" s="81"/>
      <c r="J755" s="81"/>
      <c r="K755" s="81"/>
      <c r="L755" s="81"/>
      <c r="M755" s="81"/>
    </row>
    <row r="756" spans="1:13" ht="12.75">
      <c r="A756" s="81"/>
      <c r="B756" s="83" t="s">
        <v>740</v>
      </c>
      <c r="C756" s="81"/>
      <c r="D756" s="81"/>
      <c r="E756" s="81"/>
      <c r="F756" s="81"/>
      <c r="G756" s="81"/>
      <c r="H756" s="81"/>
      <c r="I756" s="81"/>
      <c r="J756" s="81"/>
      <c r="K756" s="81"/>
      <c r="L756" s="81"/>
      <c r="M756" s="81"/>
    </row>
    <row r="757" spans="1:13" ht="12.75">
      <c r="A757" s="81"/>
      <c r="B757" s="81"/>
      <c r="C757" s="81"/>
      <c r="D757" s="81"/>
      <c r="E757" s="81"/>
      <c r="F757" s="81"/>
      <c r="G757" s="81"/>
      <c r="H757" s="81"/>
      <c r="I757" s="81"/>
      <c r="J757" s="81"/>
      <c r="K757" s="81"/>
      <c r="L757" s="81"/>
      <c r="M757" s="81"/>
    </row>
    <row r="758" spans="1:13" ht="26.25">
      <c r="A758" s="1067" t="s">
        <v>574</v>
      </c>
      <c r="B758" s="1067" t="s">
        <v>613</v>
      </c>
      <c r="C758" s="1067" t="s">
        <v>584</v>
      </c>
      <c r="D758" s="1067" t="s">
        <v>616</v>
      </c>
      <c r="E758" s="1067" t="s">
        <v>617</v>
      </c>
      <c r="F758" s="84"/>
      <c r="G758" s="1067" t="s">
        <v>618</v>
      </c>
      <c r="H758" s="1067"/>
      <c r="I758" s="1067"/>
      <c r="J758" s="1067" t="s">
        <v>619</v>
      </c>
      <c r="K758" s="1067"/>
      <c r="L758" s="84" t="s">
        <v>622</v>
      </c>
      <c r="M758" s="84" t="s">
        <v>623</v>
      </c>
    </row>
    <row r="759" spans="1:13" ht="12.75">
      <c r="A759" s="1067"/>
      <c r="B759" s="1067"/>
      <c r="C759" s="1067"/>
      <c r="D759" s="1067"/>
      <c r="E759" s="1067"/>
      <c r="F759" s="84"/>
      <c r="G759" s="85" t="s">
        <v>620</v>
      </c>
      <c r="H759" s="85"/>
      <c r="I759" s="85" t="s">
        <v>621</v>
      </c>
      <c r="J759" s="85" t="s">
        <v>620</v>
      </c>
      <c r="K759" s="85" t="s">
        <v>621</v>
      </c>
      <c r="L759" s="85"/>
      <c r="M759" s="85"/>
    </row>
    <row r="760" spans="1:13" ht="12.75">
      <c r="A760" s="86">
        <v>1</v>
      </c>
      <c r="B760" s="1079" t="s">
        <v>508</v>
      </c>
      <c r="C760" s="87">
        <v>4</v>
      </c>
      <c r="D760" s="87">
        <v>13</v>
      </c>
      <c r="E760" s="88">
        <v>12</v>
      </c>
      <c r="F760" s="88"/>
      <c r="G760" s="89">
        <v>0</v>
      </c>
      <c r="H760" s="89"/>
      <c r="I760" s="89">
        <v>0</v>
      </c>
      <c r="J760" s="89">
        <v>7</v>
      </c>
      <c r="K760" s="89">
        <v>58</v>
      </c>
      <c r="L760" s="86" t="s">
        <v>553</v>
      </c>
      <c r="M760" s="87"/>
    </row>
    <row r="761" spans="1:13" ht="12.75">
      <c r="A761" s="86">
        <v>2</v>
      </c>
      <c r="B761" s="1080"/>
      <c r="C761" s="87">
        <v>4</v>
      </c>
      <c r="D761" s="87">
        <v>13</v>
      </c>
      <c r="E761" s="88">
        <v>13</v>
      </c>
      <c r="F761" s="88"/>
      <c r="G761" s="89">
        <v>0</v>
      </c>
      <c r="H761" s="89"/>
      <c r="I761" s="89">
        <v>0</v>
      </c>
      <c r="J761" s="89">
        <v>10</v>
      </c>
      <c r="K761" s="89">
        <v>76</v>
      </c>
      <c r="L761" s="86" t="s">
        <v>553</v>
      </c>
      <c r="M761" s="87"/>
    </row>
    <row r="762" spans="1:13" ht="12.75">
      <c r="A762" s="86">
        <v>3</v>
      </c>
      <c r="B762" s="1080"/>
      <c r="C762" s="87">
        <v>7</v>
      </c>
      <c r="D762" s="87">
        <v>4</v>
      </c>
      <c r="E762" s="91">
        <v>4</v>
      </c>
      <c r="F762" s="91"/>
      <c r="G762" s="92">
        <v>0</v>
      </c>
      <c r="H762" s="92"/>
      <c r="I762" s="92">
        <v>0</v>
      </c>
      <c r="J762" s="92">
        <v>3</v>
      </c>
      <c r="K762" s="92">
        <v>75</v>
      </c>
      <c r="L762" s="87" t="s">
        <v>191</v>
      </c>
      <c r="M762" s="87"/>
    </row>
    <row r="763" spans="1:13" ht="12.75">
      <c r="A763" s="86">
        <v>4</v>
      </c>
      <c r="B763" s="1080"/>
      <c r="C763" s="87">
        <v>7</v>
      </c>
      <c r="D763" s="87">
        <v>4</v>
      </c>
      <c r="E763" s="93">
        <v>4</v>
      </c>
      <c r="F763" s="93"/>
      <c r="G763" s="94">
        <v>0</v>
      </c>
      <c r="H763" s="94"/>
      <c r="I763" s="95">
        <v>0</v>
      </c>
      <c r="J763" s="96">
        <v>2</v>
      </c>
      <c r="K763" s="95">
        <v>50</v>
      </c>
      <c r="L763" s="87" t="s">
        <v>733</v>
      </c>
      <c r="M763" s="87"/>
    </row>
    <row r="764" spans="1:13" ht="12.75">
      <c r="A764" s="86">
        <v>5</v>
      </c>
      <c r="B764" s="1080"/>
      <c r="C764" s="87">
        <v>8</v>
      </c>
      <c r="D764" s="87">
        <v>7</v>
      </c>
      <c r="E764" s="91">
        <v>6</v>
      </c>
      <c r="F764" s="91"/>
      <c r="G764" s="92">
        <v>0</v>
      </c>
      <c r="H764" s="92"/>
      <c r="I764" s="92">
        <v>0</v>
      </c>
      <c r="J764" s="92">
        <v>3</v>
      </c>
      <c r="K764" s="92">
        <v>50</v>
      </c>
      <c r="L764" s="86" t="s">
        <v>178</v>
      </c>
      <c r="M764" s="87"/>
    </row>
    <row r="765" spans="1:13" ht="12.75">
      <c r="A765" s="86">
        <v>6</v>
      </c>
      <c r="B765" s="1080"/>
      <c r="C765" s="87">
        <v>8</v>
      </c>
      <c r="D765" s="87">
        <v>7</v>
      </c>
      <c r="E765" s="93">
        <v>7</v>
      </c>
      <c r="F765" s="93"/>
      <c r="G765" s="94">
        <v>0</v>
      </c>
      <c r="H765" s="94"/>
      <c r="I765" s="95">
        <v>0</v>
      </c>
      <c r="J765" s="96">
        <v>6</v>
      </c>
      <c r="K765" s="95" t="s">
        <v>734</v>
      </c>
      <c r="L765" s="87" t="s">
        <v>180</v>
      </c>
      <c r="M765" s="87"/>
    </row>
    <row r="766" spans="1:13" ht="12.75">
      <c r="A766" s="86">
        <v>7</v>
      </c>
      <c r="B766" s="1080"/>
      <c r="C766" s="86">
        <v>9</v>
      </c>
      <c r="D766" s="86">
        <v>12</v>
      </c>
      <c r="E766" s="88">
        <v>12</v>
      </c>
      <c r="F766" s="88"/>
      <c r="G766" s="89">
        <v>0</v>
      </c>
      <c r="H766" s="89"/>
      <c r="I766" s="89">
        <v>0</v>
      </c>
      <c r="J766" s="89">
        <v>6</v>
      </c>
      <c r="K766" s="89">
        <v>50</v>
      </c>
      <c r="L766" s="87" t="s">
        <v>191</v>
      </c>
      <c r="M766" s="86"/>
    </row>
    <row r="767" spans="1:13" ht="12.75">
      <c r="A767" s="86">
        <v>8</v>
      </c>
      <c r="B767" s="1081"/>
      <c r="C767" s="86">
        <v>9</v>
      </c>
      <c r="D767" s="86">
        <v>12</v>
      </c>
      <c r="E767" s="88">
        <v>12</v>
      </c>
      <c r="F767" s="88"/>
      <c r="G767" s="89">
        <v>0</v>
      </c>
      <c r="H767" s="89"/>
      <c r="I767" s="89">
        <v>0</v>
      </c>
      <c r="J767" s="89">
        <v>6</v>
      </c>
      <c r="K767" s="89">
        <v>50</v>
      </c>
      <c r="L767" s="86" t="s">
        <v>180</v>
      </c>
      <c r="M767" s="86"/>
    </row>
    <row r="768" spans="1:13" ht="12.75">
      <c r="A768" s="81"/>
      <c r="B768" s="81"/>
      <c r="C768" s="97"/>
      <c r="D768" s="97"/>
      <c r="E768" s="81"/>
      <c r="F768" s="81"/>
      <c r="G768" s="81"/>
      <c r="H768" s="81"/>
      <c r="I768" s="81"/>
      <c r="J768" s="81"/>
      <c r="K768" s="81"/>
      <c r="L768" s="81"/>
      <c r="M768" s="81"/>
    </row>
    <row r="769" spans="1:13" ht="12.75">
      <c r="A769" s="81"/>
      <c r="B769" s="81"/>
      <c r="C769" s="97"/>
      <c r="D769" s="97"/>
      <c r="E769" s="81"/>
      <c r="F769" s="81"/>
      <c r="G769" s="81"/>
      <c r="H769" s="81"/>
      <c r="I769" s="81"/>
      <c r="J769" s="81"/>
      <c r="K769" s="81"/>
      <c r="L769" s="81"/>
      <c r="M769" s="81"/>
    </row>
    <row r="770" spans="1:13" ht="12.75">
      <c r="A770" s="81"/>
      <c r="B770" s="81"/>
      <c r="C770" s="81"/>
      <c r="D770" s="81"/>
      <c r="E770" s="81"/>
      <c r="F770" s="81"/>
      <c r="G770" s="81"/>
      <c r="H770" s="81"/>
      <c r="I770" s="81"/>
      <c r="J770" s="81"/>
      <c r="K770" s="81"/>
      <c r="L770" s="81"/>
      <c r="M770" s="81"/>
    </row>
    <row r="771" spans="1:13" ht="12.75">
      <c r="A771" s="81"/>
      <c r="B771" s="83" t="s">
        <v>739</v>
      </c>
      <c r="C771" s="81"/>
      <c r="D771" s="81"/>
      <c r="E771" s="81"/>
      <c r="F771" s="81"/>
      <c r="G771" s="81"/>
      <c r="H771" s="81"/>
      <c r="I771" s="81"/>
      <c r="J771" s="81"/>
      <c r="K771" s="81"/>
      <c r="L771" s="81"/>
      <c r="M771" s="81"/>
    </row>
    <row r="772" spans="1:13" ht="12.75">
      <c r="A772" s="81"/>
      <c r="B772" s="81"/>
      <c r="C772" s="81"/>
      <c r="D772" s="81"/>
      <c r="E772" s="81"/>
      <c r="F772" s="81"/>
      <c r="G772" s="81"/>
      <c r="H772" s="81"/>
      <c r="I772" s="81"/>
      <c r="J772" s="81"/>
      <c r="K772" s="81"/>
      <c r="L772" s="81"/>
      <c r="M772" s="81"/>
    </row>
    <row r="773" spans="1:13" ht="26.25">
      <c r="A773" s="1067" t="s">
        <v>574</v>
      </c>
      <c r="B773" s="1067" t="s">
        <v>613</v>
      </c>
      <c r="C773" s="1067" t="s">
        <v>584</v>
      </c>
      <c r="D773" s="1067" t="s">
        <v>616</v>
      </c>
      <c r="E773" s="1067" t="s">
        <v>617</v>
      </c>
      <c r="F773" s="84"/>
      <c r="G773" s="1067" t="s">
        <v>618</v>
      </c>
      <c r="H773" s="1067"/>
      <c r="I773" s="1067"/>
      <c r="J773" s="1067" t="s">
        <v>619</v>
      </c>
      <c r="K773" s="1067"/>
      <c r="L773" s="84" t="s">
        <v>622</v>
      </c>
      <c r="M773" s="84" t="s">
        <v>623</v>
      </c>
    </row>
    <row r="774" spans="1:13" ht="12.75">
      <c r="A774" s="1067"/>
      <c r="B774" s="1067"/>
      <c r="C774" s="1067"/>
      <c r="D774" s="1067"/>
      <c r="E774" s="1067"/>
      <c r="F774" s="84"/>
      <c r="G774" s="85" t="s">
        <v>620</v>
      </c>
      <c r="H774" s="85"/>
      <c r="I774" s="85" t="s">
        <v>621</v>
      </c>
      <c r="J774" s="85" t="s">
        <v>620</v>
      </c>
      <c r="K774" s="85" t="s">
        <v>621</v>
      </c>
      <c r="L774" s="85"/>
      <c r="M774" s="85"/>
    </row>
    <row r="775" spans="1:13" ht="12.75">
      <c r="A775" s="86">
        <v>1</v>
      </c>
      <c r="B775" s="1079" t="s">
        <v>508</v>
      </c>
      <c r="C775" s="86">
        <v>4</v>
      </c>
      <c r="D775" s="86">
        <v>13</v>
      </c>
      <c r="E775" s="86">
        <v>13</v>
      </c>
      <c r="F775" s="86"/>
      <c r="G775" s="86">
        <v>0</v>
      </c>
      <c r="H775" s="86"/>
      <c r="I775" s="86">
        <v>0</v>
      </c>
      <c r="J775" s="86">
        <v>7</v>
      </c>
      <c r="K775" s="86">
        <v>53.85</v>
      </c>
      <c r="L775" s="86" t="s">
        <v>553</v>
      </c>
      <c r="M775" s="86">
        <v>0</v>
      </c>
    </row>
    <row r="776" spans="1:13" ht="12.75">
      <c r="A776" s="86">
        <v>2</v>
      </c>
      <c r="B776" s="1080"/>
      <c r="C776" s="86">
        <v>4</v>
      </c>
      <c r="D776" s="86">
        <v>13</v>
      </c>
      <c r="E776" s="86">
        <v>13</v>
      </c>
      <c r="F776" s="86"/>
      <c r="G776" s="86">
        <v>0</v>
      </c>
      <c r="H776" s="86"/>
      <c r="I776" s="86">
        <v>0</v>
      </c>
      <c r="J776" s="86">
        <v>12</v>
      </c>
      <c r="K776" s="86">
        <v>92.31</v>
      </c>
      <c r="L776" s="86" t="s">
        <v>553</v>
      </c>
      <c r="M776" s="86">
        <v>0</v>
      </c>
    </row>
    <row r="777" spans="1:13" ht="12.75">
      <c r="A777" s="86">
        <v>3</v>
      </c>
      <c r="B777" s="1080"/>
      <c r="C777" s="86">
        <v>7</v>
      </c>
      <c r="D777" s="86">
        <v>4</v>
      </c>
      <c r="E777" s="86">
        <v>3</v>
      </c>
      <c r="F777" s="86"/>
      <c r="G777" s="86">
        <v>0</v>
      </c>
      <c r="H777" s="86"/>
      <c r="I777" s="86">
        <v>0</v>
      </c>
      <c r="J777" s="86">
        <v>1</v>
      </c>
      <c r="K777" s="86">
        <v>33.33</v>
      </c>
      <c r="L777" s="87" t="s">
        <v>191</v>
      </c>
      <c r="M777" s="86">
        <v>0</v>
      </c>
    </row>
    <row r="778" spans="1:13" ht="12.75">
      <c r="A778" s="86">
        <v>4</v>
      </c>
      <c r="B778" s="1080"/>
      <c r="C778" s="86">
        <v>7</v>
      </c>
      <c r="D778" s="86">
        <v>4</v>
      </c>
      <c r="E778" s="86">
        <v>3</v>
      </c>
      <c r="F778" s="86"/>
      <c r="G778" s="86">
        <v>0</v>
      </c>
      <c r="H778" s="86"/>
      <c r="I778" s="86">
        <v>0</v>
      </c>
      <c r="J778" s="86">
        <v>2</v>
      </c>
      <c r="K778" s="86">
        <v>66.67</v>
      </c>
      <c r="L778" s="87" t="s">
        <v>733</v>
      </c>
      <c r="M778" s="86">
        <v>0</v>
      </c>
    </row>
    <row r="779" spans="1:13" ht="12.75">
      <c r="A779" s="86">
        <v>5</v>
      </c>
      <c r="B779" s="1080"/>
      <c r="C779" s="86">
        <v>8</v>
      </c>
      <c r="D779" s="86">
        <v>7</v>
      </c>
      <c r="E779" s="86">
        <v>7</v>
      </c>
      <c r="F779" s="86"/>
      <c r="G779" s="86">
        <v>0</v>
      </c>
      <c r="H779" s="86"/>
      <c r="I779" s="86">
        <v>0</v>
      </c>
      <c r="J779" s="86">
        <v>5</v>
      </c>
      <c r="K779" s="86">
        <v>71.43</v>
      </c>
      <c r="L779" s="86" t="s">
        <v>178</v>
      </c>
      <c r="M779" s="86">
        <v>0</v>
      </c>
    </row>
    <row r="780" spans="1:13" ht="12.75">
      <c r="A780" s="86">
        <v>6</v>
      </c>
      <c r="B780" s="1080"/>
      <c r="C780" s="86">
        <v>8</v>
      </c>
      <c r="D780" s="86">
        <v>7</v>
      </c>
      <c r="E780" s="86">
        <v>7</v>
      </c>
      <c r="F780" s="86"/>
      <c r="G780" s="86">
        <v>0</v>
      </c>
      <c r="H780" s="86"/>
      <c r="I780" s="86">
        <v>0</v>
      </c>
      <c r="J780" s="86">
        <v>3</v>
      </c>
      <c r="K780" s="86">
        <v>42.86</v>
      </c>
      <c r="L780" s="86" t="s">
        <v>180</v>
      </c>
      <c r="M780" s="86">
        <v>0</v>
      </c>
    </row>
    <row r="781" spans="1:13" ht="12.75">
      <c r="A781" s="86">
        <v>7</v>
      </c>
      <c r="B781" s="1080"/>
      <c r="C781" s="86">
        <v>9</v>
      </c>
      <c r="D781" s="86">
        <v>12</v>
      </c>
      <c r="E781" s="86">
        <v>12</v>
      </c>
      <c r="F781" s="86"/>
      <c r="G781" s="86">
        <v>0</v>
      </c>
      <c r="H781" s="86"/>
      <c r="I781" s="86">
        <v>0</v>
      </c>
      <c r="J781" s="86">
        <v>6</v>
      </c>
      <c r="K781" s="86">
        <v>50</v>
      </c>
      <c r="L781" s="87" t="s">
        <v>191</v>
      </c>
      <c r="M781" s="86">
        <v>0</v>
      </c>
    </row>
    <row r="782" spans="1:13" ht="12.75">
      <c r="A782" s="86">
        <v>8</v>
      </c>
      <c r="B782" s="1081"/>
      <c r="C782" s="86">
        <v>9</v>
      </c>
      <c r="D782" s="86">
        <v>12</v>
      </c>
      <c r="E782" s="86">
        <v>12</v>
      </c>
      <c r="F782" s="86"/>
      <c r="G782" s="86">
        <v>0</v>
      </c>
      <c r="H782" s="86"/>
      <c r="I782" s="86">
        <v>0</v>
      </c>
      <c r="J782" s="86">
        <v>8</v>
      </c>
      <c r="K782" s="86">
        <v>66.67</v>
      </c>
      <c r="L782" s="86" t="s">
        <v>180</v>
      </c>
      <c r="M782" s="86">
        <v>0</v>
      </c>
    </row>
    <row r="783" spans="1:13" ht="12.75">
      <c r="A783" s="81"/>
      <c r="B783" s="81"/>
      <c r="C783" s="81"/>
      <c r="D783" s="81"/>
      <c r="E783" s="81"/>
      <c r="F783" s="81"/>
      <c r="G783" s="81"/>
      <c r="H783" s="81"/>
      <c r="I783" s="81"/>
      <c r="J783" s="81"/>
      <c r="K783" s="81"/>
      <c r="L783" s="81"/>
      <c r="M783" s="81"/>
    </row>
    <row r="784" spans="1:13" ht="12.75">
      <c r="A784" s="81"/>
      <c r="B784" s="81"/>
      <c r="C784" s="81"/>
      <c r="D784" s="81"/>
      <c r="E784" s="81"/>
      <c r="F784" s="81"/>
      <c r="G784" s="81"/>
      <c r="H784" s="81"/>
      <c r="I784" s="81"/>
      <c r="J784" s="81"/>
      <c r="K784" s="81"/>
      <c r="L784" s="81"/>
      <c r="M784" s="81"/>
    </row>
    <row r="785" spans="1:13" ht="12.75">
      <c r="A785" s="81"/>
      <c r="B785" s="81"/>
      <c r="C785" s="81"/>
      <c r="D785" s="81"/>
      <c r="E785" s="81"/>
      <c r="F785" s="81"/>
      <c r="G785" s="81"/>
      <c r="H785" s="81"/>
      <c r="I785" s="81"/>
      <c r="J785" s="81"/>
      <c r="K785" s="81"/>
      <c r="L785" s="81"/>
      <c r="M785" s="81"/>
    </row>
    <row r="786" spans="1:13" ht="12.75">
      <c r="A786" s="81"/>
      <c r="B786" s="83" t="s">
        <v>624</v>
      </c>
      <c r="C786" s="81"/>
      <c r="D786" s="81"/>
      <c r="E786" s="81"/>
      <c r="F786" s="81"/>
      <c r="G786" s="83" t="s">
        <v>743</v>
      </c>
      <c r="H786" s="83"/>
      <c r="I786" s="83"/>
      <c r="J786" s="81"/>
      <c r="K786" s="81"/>
      <c r="L786" s="81"/>
      <c r="M786" s="81"/>
    </row>
    <row r="787" spans="1:13" ht="12.75">
      <c r="A787" s="81"/>
      <c r="B787" s="81"/>
      <c r="C787" s="81"/>
      <c r="D787" s="81"/>
      <c r="E787" s="81"/>
      <c r="F787" s="81"/>
      <c r="G787" s="81"/>
      <c r="H787" s="81"/>
      <c r="I787" s="81"/>
      <c r="J787" s="81"/>
      <c r="K787" s="81"/>
      <c r="L787" s="81"/>
      <c r="M787" s="81"/>
    </row>
    <row r="788" spans="1:13" ht="26.25">
      <c r="A788" s="1067" t="s">
        <v>574</v>
      </c>
      <c r="B788" s="1067" t="s">
        <v>613</v>
      </c>
      <c r="C788" s="1067" t="s">
        <v>584</v>
      </c>
      <c r="D788" s="1067" t="s">
        <v>616</v>
      </c>
      <c r="E788" s="1067" t="s">
        <v>617</v>
      </c>
      <c r="F788" s="84"/>
      <c r="G788" s="1067" t="s">
        <v>618</v>
      </c>
      <c r="H788" s="1067"/>
      <c r="I788" s="1067"/>
      <c r="J788" s="1067" t="s">
        <v>619</v>
      </c>
      <c r="K788" s="1067"/>
      <c r="L788" s="84" t="s">
        <v>622</v>
      </c>
      <c r="M788" s="84" t="s">
        <v>623</v>
      </c>
    </row>
    <row r="789" spans="1:13" ht="12.75">
      <c r="A789" s="1067"/>
      <c r="B789" s="1067"/>
      <c r="C789" s="1067"/>
      <c r="D789" s="1067"/>
      <c r="E789" s="1067"/>
      <c r="F789" s="84"/>
      <c r="G789" s="85" t="s">
        <v>620</v>
      </c>
      <c r="H789" s="85"/>
      <c r="I789" s="85" t="s">
        <v>621</v>
      </c>
      <c r="J789" s="85" t="s">
        <v>620</v>
      </c>
      <c r="K789" s="85" t="s">
        <v>621</v>
      </c>
      <c r="L789" s="85"/>
      <c r="M789" s="85"/>
    </row>
    <row r="790" spans="1:13" ht="12.75">
      <c r="A790" s="86">
        <v>1</v>
      </c>
      <c r="B790" s="1079" t="s">
        <v>508</v>
      </c>
      <c r="C790" s="87">
        <v>4</v>
      </c>
      <c r="D790" s="87">
        <v>13</v>
      </c>
      <c r="E790" s="88">
        <v>12</v>
      </c>
      <c r="F790" s="88"/>
      <c r="G790" s="89">
        <v>0</v>
      </c>
      <c r="H790" s="89"/>
      <c r="I790" s="89">
        <v>0</v>
      </c>
      <c r="J790" s="89">
        <v>6</v>
      </c>
      <c r="K790" s="89">
        <v>46.2</v>
      </c>
      <c r="L790" s="86" t="s">
        <v>553</v>
      </c>
      <c r="M790" s="87"/>
    </row>
    <row r="791" spans="1:13" ht="12.75">
      <c r="A791" s="86">
        <v>2</v>
      </c>
      <c r="B791" s="1080"/>
      <c r="C791" s="87">
        <v>4</v>
      </c>
      <c r="D791" s="87">
        <v>13</v>
      </c>
      <c r="E791" s="88">
        <v>13</v>
      </c>
      <c r="F791" s="88"/>
      <c r="G791" s="89">
        <v>0</v>
      </c>
      <c r="H791" s="89"/>
      <c r="I791" s="89">
        <v>0</v>
      </c>
      <c r="J791" s="89">
        <v>9</v>
      </c>
      <c r="K791" s="89">
        <v>69.2</v>
      </c>
      <c r="L791" s="86" t="s">
        <v>553</v>
      </c>
      <c r="M791" s="87"/>
    </row>
    <row r="792" spans="1:13" ht="12.75">
      <c r="A792" s="86">
        <v>3</v>
      </c>
      <c r="B792" s="1080"/>
      <c r="C792" s="86">
        <v>9</v>
      </c>
      <c r="D792" s="86">
        <v>12</v>
      </c>
      <c r="E792" s="88">
        <v>12</v>
      </c>
      <c r="F792" s="88"/>
      <c r="G792" s="89">
        <v>1</v>
      </c>
      <c r="H792" s="89"/>
      <c r="I792" s="89">
        <v>8.33</v>
      </c>
      <c r="J792" s="89">
        <v>6</v>
      </c>
      <c r="K792" s="89">
        <v>50</v>
      </c>
      <c r="L792" s="87" t="s">
        <v>191</v>
      </c>
      <c r="M792" s="86">
        <v>1</v>
      </c>
    </row>
    <row r="793" spans="1:13" ht="12.75">
      <c r="A793" s="86">
        <v>4</v>
      </c>
      <c r="B793" s="1080"/>
      <c r="C793" s="86">
        <v>9</v>
      </c>
      <c r="D793" s="86">
        <v>12</v>
      </c>
      <c r="E793" s="88">
        <v>12</v>
      </c>
      <c r="F793" s="88"/>
      <c r="G793" s="89">
        <v>2</v>
      </c>
      <c r="H793" s="89"/>
      <c r="I793" s="89">
        <v>16.67</v>
      </c>
      <c r="J793" s="89">
        <v>3</v>
      </c>
      <c r="K793" s="89">
        <v>25</v>
      </c>
      <c r="L793" s="86" t="s">
        <v>180</v>
      </c>
      <c r="M793" s="86">
        <v>2</v>
      </c>
    </row>
    <row r="794" spans="1:13" ht="12.75">
      <c r="A794" s="86">
        <v>5</v>
      </c>
      <c r="B794" s="1082"/>
      <c r="C794" s="86">
        <v>9</v>
      </c>
      <c r="D794" s="86">
        <v>12</v>
      </c>
      <c r="E794" s="88">
        <v>6</v>
      </c>
      <c r="F794" s="88"/>
      <c r="G794" s="89">
        <v>1</v>
      </c>
      <c r="H794" s="89"/>
      <c r="I794" s="89">
        <v>16.7</v>
      </c>
      <c r="J794" s="89">
        <v>2</v>
      </c>
      <c r="K794" s="89">
        <v>33.3</v>
      </c>
      <c r="L794" s="86" t="s">
        <v>744</v>
      </c>
      <c r="M794" s="86">
        <v>1</v>
      </c>
    </row>
    <row r="795" spans="1:13" ht="12.75">
      <c r="A795" s="86">
        <v>6</v>
      </c>
      <c r="B795" s="1082"/>
      <c r="C795" s="86">
        <v>9</v>
      </c>
      <c r="D795" s="86">
        <v>12</v>
      </c>
      <c r="E795" s="88">
        <v>6</v>
      </c>
      <c r="F795" s="88"/>
      <c r="G795" s="89">
        <v>0</v>
      </c>
      <c r="H795" s="89"/>
      <c r="I795" s="89">
        <v>0</v>
      </c>
      <c r="J795" s="89">
        <v>2</v>
      </c>
      <c r="K795" s="89">
        <v>33.3</v>
      </c>
      <c r="L795" s="86" t="s">
        <v>745</v>
      </c>
      <c r="M795" s="86"/>
    </row>
    <row r="796" spans="1:13" ht="12.75">
      <c r="A796" s="86">
        <v>7</v>
      </c>
      <c r="B796" s="1082"/>
      <c r="C796" s="86">
        <v>9</v>
      </c>
      <c r="D796" s="86">
        <v>12</v>
      </c>
      <c r="E796" s="88">
        <v>4</v>
      </c>
      <c r="F796" s="88"/>
      <c r="G796" s="89">
        <v>0</v>
      </c>
      <c r="H796" s="89"/>
      <c r="I796" s="89">
        <v>0</v>
      </c>
      <c r="J796" s="89">
        <v>1</v>
      </c>
      <c r="K796" s="89">
        <v>0.3</v>
      </c>
      <c r="L796" s="86" t="s">
        <v>746</v>
      </c>
      <c r="M796" s="86"/>
    </row>
    <row r="797" spans="1:13" ht="12.75">
      <c r="A797" s="86">
        <v>8</v>
      </c>
      <c r="B797" s="1082"/>
      <c r="C797" s="86">
        <v>9</v>
      </c>
      <c r="D797" s="86">
        <v>12</v>
      </c>
      <c r="E797" s="88">
        <v>4</v>
      </c>
      <c r="F797" s="88"/>
      <c r="G797" s="89">
        <v>0</v>
      </c>
      <c r="H797" s="89"/>
      <c r="I797" s="89">
        <v>0</v>
      </c>
      <c r="J797" s="89">
        <v>0</v>
      </c>
      <c r="K797" s="89">
        <v>0</v>
      </c>
      <c r="L797" s="86" t="s">
        <v>747</v>
      </c>
      <c r="M797" s="86"/>
    </row>
    <row r="798" spans="1:13" ht="12.75">
      <c r="A798" s="86">
        <v>9</v>
      </c>
      <c r="B798" s="1083"/>
      <c r="C798" s="86">
        <v>9</v>
      </c>
      <c r="D798" s="86">
        <v>12</v>
      </c>
      <c r="E798" s="88">
        <v>4</v>
      </c>
      <c r="F798" s="88"/>
      <c r="G798" s="89">
        <v>0</v>
      </c>
      <c r="H798" s="89"/>
      <c r="I798" s="89">
        <v>0</v>
      </c>
      <c r="J798" s="89">
        <v>2</v>
      </c>
      <c r="K798" s="89">
        <v>50</v>
      </c>
      <c r="L798" s="87" t="s">
        <v>191</v>
      </c>
      <c r="M798" s="86"/>
    </row>
    <row r="799" spans="1:13" ht="12.75">
      <c r="A799" s="81"/>
      <c r="B799" s="81"/>
      <c r="C799" s="81"/>
      <c r="D799" s="81"/>
      <c r="E799" s="81"/>
      <c r="F799" s="81"/>
      <c r="G799" s="81"/>
      <c r="H799" s="81"/>
      <c r="I799" s="81"/>
      <c r="J799" s="81"/>
      <c r="K799" s="81"/>
      <c r="L799" s="81"/>
      <c r="M799" s="81"/>
    </row>
    <row r="800" spans="1:13" ht="12.75">
      <c r="A800" s="81"/>
      <c r="B800" s="81"/>
      <c r="C800" s="81"/>
      <c r="D800" s="81"/>
      <c r="E800" s="81"/>
      <c r="F800" s="81"/>
      <c r="G800" s="81"/>
      <c r="H800" s="81"/>
      <c r="I800" s="81"/>
      <c r="J800" s="81"/>
      <c r="K800" s="81"/>
      <c r="L800" s="81"/>
      <c r="M800" s="81"/>
    </row>
    <row r="801" spans="1:13" ht="12.75">
      <c r="A801" s="81"/>
      <c r="B801" s="83" t="s">
        <v>265</v>
      </c>
      <c r="C801" s="81"/>
      <c r="D801" s="81"/>
      <c r="E801" s="81"/>
      <c r="F801" s="81"/>
      <c r="G801" s="81"/>
      <c r="H801" s="81"/>
      <c r="I801" s="81"/>
      <c r="J801" s="81"/>
      <c r="K801" s="81"/>
      <c r="L801" s="81"/>
      <c r="M801" s="81"/>
    </row>
    <row r="802" spans="1:13" ht="12.75">
      <c r="A802" s="81"/>
      <c r="B802" s="81"/>
      <c r="C802" s="81"/>
      <c r="D802" s="81"/>
      <c r="E802" s="81"/>
      <c r="F802" s="81"/>
      <c r="G802" s="81"/>
      <c r="H802" s="81"/>
      <c r="I802" s="81"/>
      <c r="J802" s="81"/>
      <c r="K802" s="81"/>
      <c r="L802" s="81"/>
      <c r="M802" s="81"/>
    </row>
    <row r="803" spans="1:13" ht="26.25">
      <c r="A803" s="1067" t="s">
        <v>574</v>
      </c>
      <c r="B803" s="1067" t="s">
        <v>613</v>
      </c>
      <c r="C803" s="1067" t="s">
        <v>584</v>
      </c>
      <c r="D803" s="1067" t="s">
        <v>616</v>
      </c>
      <c r="E803" s="1067" t="s">
        <v>617</v>
      </c>
      <c r="F803" s="84"/>
      <c r="G803" s="1067" t="s">
        <v>618</v>
      </c>
      <c r="H803" s="1067"/>
      <c r="I803" s="1067"/>
      <c r="J803" s="1067" t="s">
        <v>619</v>
      </c>
      <c r="K803" s="1067"/>
      <c r="L803" s="84" t="s">
        <v>622</v>
      </c>
      <c r="M803" s="84" t="s">
        <v>623</v>
      </c>
    </row>
    <row r="804" spans="1:13" ht="12.75">
      <c r="A804" s="1067"/>
      <c r="B804" s="1067"/>
      <c r="C804" s="1067"/>
      <c r="D804" s="1067"/>
      <c r="E804" s="1067"/>
      <c r="F804" s="84"/>
      <c r="G804" s="85" t="s">
        <v>620</v>
      </c>
      <c r="H804" s="85"/>
      <c r="I804" s="85" t="s">
        <v>621</v>
      </c>
      <c r="J804" s="85" t="s">
        <v>620</v>
      </c>
      <c r="K804" s="85" t="s">
        <v>621</v>
      </c>
      <c r="L804" s="85"/>
      <c r="M804" s="85"/>
    </row>
    <row r="805" spans="1:13" ht="12.75">
      <c r="A805" s="86">
        <v>1</v>
      </c>
      <c r="B805" s="1079" t="s">
        <v>508</v>
      </c>
      <c r="C805" s="86">
        <v>4</v>
      </c>
      <c r="D805" s="86">
        <v>13</v>
      </c>
      <c r="E805" s="86">
        <v>13</v>
      </c>
      <c r="F805" s="86"/>
      <c r="G805" s="86">
        <v>0</v>
      </c>
      <c r="H805" s="86"/>
      <c r="I805" s="86">
        <v>0</v>
      </c>
      <c r="J805" s="86">
        <v>9</v>
      </c>
      <c r="K805" s="86">
        <v>81.8</v>
      </c>
      <c r="L805" s="86" t="s">
        <v>553</v>
      </c>
      <c r="M805" s="86">
        <v>0</v>
      </c>
    </row>
    <row r="806" spans="1:13" ht="12.75">
      <c r="A806" s="86">
        <v>2</v>
      </c>
      <c r="B806" s="1080"/>
      <c r="C806" s="86">
        <v>4</v>
      </c>
      <c r="D806" s="86">
        <v>13</v>
      </c>
      <c r="E806" s="86">
        <v>13</v>
      </c>
      <c r="F806" s="86"/>
      <c r="G806" s="86">
        <v>0</v>
      </c>
      <c r="H806" s="86"/>
      <c r="I806" s="86">
        <v>0</v>
      </c>
      <c r="J806" s="86">
        <v>8</v>
      </c>
      <c r="K806" s="86">
        <v>72.7</v>
      </c>
      <c r="L806" s="86" t="s">
        <v>553</v>
      </c>
      <c r="M806" s="86">
        <v>0</v>
      </c>
    </row>
    <row r="807" spans="1:13" ht="12.75">
      <c r="A807" s="86">
        <v>3</v>
      </c>
      <c r="B807" s="1080"/>
      <c r="C807" s="86">
        <v>7</v>
      </c>
      <c r="D807" s="86">
        <v>4</v>
      </c>
      <c r="E807" s="86">
        <v>3</v>
      </c>
      <c r="F807" s="86"/>
      <c r="G807" s="86">
        <v>0</v>
      </c>
      <c r="H807" s="86"/>
      <c r="I807" s="86">
        <v>0</v>
      </c>
      <c r="J807" s="86">
        <v>1</v>
      </c>
      <c r="K807" s="86">
        <v>33.3</v>
      </c>
      <c r="L807" s="87" t="s">
        <v>191</v>
      </c>
      <c r="M807" s="86">
        <v>0</v>
      </c>
    </row>
    <row r="808" spans="1:13" ht="12.75">
      <c r="A808" s="86">
        <v>4</v>
      </c>
      <c r="B808" s="1080"/>
      <c r="C808" s="86">
        <v>7</v>
      </c>
      <c r="D808" s="86">
        <v>4</v>
      </c>
      <c r="E808" s="86">
        <v>3</v>
      </c>
      <c r="F808" s="86"/>
      <c r="G808" s="86">
        <v>0</v>
      </c>
      <c r="H808" s="86"/>
      <c r="I808" s="86">
        <v>0</v>
      </c>
      <c r="J808" s="86">
        <v>1</v>
      </c>
      <c r="K808" s="86">
        <v>33.3</v>
      </c>
      <c r="L808" s="87" t="s">
        <v>733</v>
      </c>
      <c r="M808" s="86">
        <v>0</v>
      </c>
    </row>
    <row r="809" spans="1:13" ht="12.75">
      <c r="A809" s="86">
        <v>5</v>
      </c>
      <c r="B809" s="1080"/>
      <c r="C809" s="86">
        <v>8</v>
      </c>
      <c r="D809" s="86">
        <v>7</v>
      </c>
      <c r="E809" s="86">
        <v>7</v>
      </c>
      <c r="F809" s="86"/>
      <c r="G809" s="86">
        <v>0</v>
      </c>
      <c r="H809" s="86"/>
      <c r="I809" s="86">
        <v>0</v>
      </c>
      <c r="J809" s="86">
        <v>3</v>
      </c>
      <c r="K809" s="86">
        <v>42.9</v>
      </c>
      <c r="L809" s="86" t="s">
        <v>178</v>
      </c>
      <c r="M809" s="86">
        <v>0</v>
      </c>
    </row>
    <row r="810" spans="1:13" ht="12.75">
      <c r="A810" s="86">
        <v>6</v>
      </c>
      <c r="B810" s="1081"/>
      <c r="C810" s="86">
        <v>8</v>
      </c>
      <c r="D810" s="86">
        <v>7</v>
      </c>
      <c r="E810" s="86">
        <v>7</v>
      </c>
      <c r="F810" s="86"/>
      <c r="G810" s="86">
        <v>0</v>
      </c>
      <c r="H810" s="86"/>
      <c r="I810" s="86">
        <v>0</v>
      </c>
      <c r="J810" s="86">
        <v>2</v>
      </c>
      <c r="K810" s="86">
        <v>40</v>
      </c>
      <c r="L810" s="86" t="s">
        <v>180</v>
      </c>
      <c r="M810" s="86">
        <v>0</v>
      </c>
    </row>
    <row r="811" spans="1:13" ht="12.75">
      <c r="A811" s="81"/>
      <c r="B811" s="82"/>
      <c r="C811" s="81"/>
      <c r="D811" s="81"/>
      <c r="E811" s="81"/>
      <c r="F811" s="81"/>
      <c r="G811" s="81"/>
      <c r="H811" s="81"/>
      <c r="I811" s="81"/>
      <c r="J811" s="81"/>
      <c r="K811" s="81"/>
      <c r="L811" s="81"/>
      <c r="M811" s="81"/>
    </row>
    <row r="812" spans="1:13" ht="12.75">
      <c r="A812" s="81"/>
      <c r="B812" s="82"/>
      <c r="C812" s="81"/>
      <c r="D812" s="81"/>
      <c r="E812" s="81"/>
      <c r="F812" s="81"/>
      <c r="G812" s="81"/>
      <c r="H812" s="81"/>
      <c r="I812" s="81"/>
      <c r="J812" s="81"/>
      <c r="K812" s="81"/>
      <c r="L812" s="81"/>
      <c r="M812" s="81"/>
    </row>
    <row r="813" spans="1:13" ht="12.75">
      <c r="A813" s="81"/>
      <c r="B813" s="83" t="s">
        <v>269</v>
      </c>
      <c r="C813" s="81"/>
      <c r="D813" s="81"/>
      <c r="E813" s="81"/>
      <c r="F813" s="81"/>
      <c r="G813" s="83"/>
      <c r="H813" s="83"/>
      <c r="I813" s="83"/>
      <c r="J813" s="81"/>
      <c r="K813" s="81"/>
      <c r="L813" s="81"/>
      <c r="M813" s="81"/>
    </row>
    <row r="814" spans="1:13" ht="12.75">
      <c r="A814" s="81"/>
      <c r="B814" s="81"/>
      <c r="C814" s="81"/>
      <c r="D814" s="81"/>
      <c r="E814" s="81"/>
      <c r="F814" s="81"/>
      <c r="G814" s="81"/>
      <c r="H814" s="81"/>
      <c r="I814" s="81"/>
      <c r="J814" s="81"/>
      <c r="K814" s="81"/>
      <c r="L814" s="81"/>
      <c r="M814" s="81"/>
    </row>
    <row r="815" spans="1:13" ht="26.25">
      <c r="A815" s="1067" t="s">
        <v>574</v>
      </c>
      <c r="B815" s="1067" t="s">
        <v>613</v>
      </c>
      <c r="C815" s="1067" t="s">
        <v>584</v>
      </c>
      <c r="D815" s="1067" t="s">
        <v>616</v>
      </c>
      <c r="E815" s="1067" t="s">
        <v>617</v>
      </c>
      <c r="F815" s="84"/>
      <c r="G815" s="1067" t="s">
        <v>618</v>
      </c>
      <c r="H815" s="1067"/>
      <c r="I815" s="1067"/>
      <c r="J815" s="1067" t="s">
        <v>619</v>
      </c>
      <c r="K815" s="1067"/>
      <c r="L815" s="84" t="s">
        <v>622</v>
      </c>
      <c r="M815" s="84" t="s">
        <v>623</v>
      </c>
    </row>
    <row r="816" spans="1:13" ht="12.75">
      <c r="A816" s="1067"/>
      <c r="B816" s="1067"/>
      <c r="C816" s="1067"/>
      <c r="D816" s="1067"/>
      <c r="E816" s="1067"/>
      <c r="F816" s="84"/>
      <c r="G816" s="85" t="s">
        <v>620</v>
      </c>
      <c r="H816" s="85"/>
      <c r="I816" s="85" t="s">
        <v>621</v>
      </c>
      <c r="J816" s="85" t="s">
        <v>620</v>
      </c>
      <c r="K816" s="85" t="s">
        <v>621</v>
      </c>
      <c r="L816" s="85"/>
      <c r="M816" s="85"/>
    </row>
    <row r="817" spans="1:13" ht="12.75">
      <c r="A817" s="86">
        <v>1</v>
      </c>
      <c r="B817" s="1073" t="s">
        <v>270</v>
      </c>
      <c r="C817" s="86">
        <v>9</v>
      </c>
      <c r="D817" s="86">
        <v>12</v>
      </c>
      <c r="E817" s="88">
        <v>12</v>
      </c>
      <c r="F817" s="88"/>
      <c r="G817" s="89">
        <v>1</v>
      </c>
      <c r="H817" s="89"/>
      <c r="I817" s="89">
        <v>8.33</v>
      </c>
      <c r="J817" s="89">
        <v>3</v>
      </c>
      <c r="K817" s="89">
        <v>25</v>
      </c>
      <c r="L817" s="87" t="s">
        <v>191</v>
      </c>
      <c r="M817" s="86">
        <v>1</v>
      </c>
    </row>
    <row r="818" spans="1:13" ht="12.75">
      <c r="A818" s="86">
        <v>2</v>
      </c>
      <c r="B818" s="1075"/>
      <c r="C818" s="86">
        <v>9</v>
      </c>
      <c r="D818" s="86">
        <v>12</v>
      </c>
      <c r="E818" s="88">
        <v>12</v>
      </c>
      <c r="F818" s="88"/>
      <c r="G818" s="89">
        <v>1</v>
      </c>
      <c r="H818" s="89"/>
      <c r="I818" s="89">
        <v>8.33</v>
      </c>
      <c r="J818" s="89">
        <v>5</v>
      </c>
      <c r="K818" s="89">
        <v>41.7</v>
      </c>
      <c r="L818" s="86" t="s">
        <v>180</v>
      </c>
      <c r="M818" s="86">
        <v>2</v>
      </c>
    </row>
    <row r="819" spans="1:13" ht="12.75">
      <c r="A819" s="81"/>
      <c r="B819" s="82"/>
      <c r="C819" s="81"/>
      <c r="D819" s="81"/>
      <c r="E819" s="81"/>
      <c r="F819" s="81"/>
      <c r="G819" s="81"/>
      <c r="H819" s="81"/>
      <c r="I819" s="81"/>
      <c r="J819" s="81"/>
      <c r="K819" s="81"/>
      <c r="L819" s="81"/>
      <c r="M819" s="81"/>
    </row>
    <row r="820" spans="1:13" ht="12.75">
      <c r="A820" s="81"/>
      <c r="B820" s="83" t="s">
        <v>271</v>
      </c>
      <c r="C820" s="81"/>
      <c r="D820" s="81"/>
      <c r="E820" s="81"/>
      <c r="F820" s="81"/>
      <c r="G820" s="81"/>
      <c r="H820" s="81"/>
      <c r="I820" s="81"/>
      <c r="J820" s="81"/>
      <c r="K820" s="81"/>
      <c r="L820" s="81"/>
      <c r="M820" s="81"/>
    </row>
    <row r="821" spans="1:13" ht="12.75">
      <c r="A821" s="81"/>
      <c r="B821" s="81"/>
      <c r="C821" s="81"/>
      <c r="D821" s="81"/>
      <c r="E821" s="81"/>
      <c r="F821" s="81"/>
      <c r="G821" s="81"/>
      <c r="H821" s="81"/>
      <c r="I821" s="81"/>
      <c r="J821" s="81"/>
      <c r="K821" s="81"/>
      <c r="L821" s="81"/>
      <c r="M821" s="81"/>
    </row>
    <row r="822" spans="1:13" ht="26.25">
      <c r="A822" s="1067" t="s">
        <v>574</v>
      </c>
      <c r="B822" s="1067" t="s">
        <v>613</v>
      </c>
      <c r="C822" s="1067" t="s">
        <v>584</v>
      </c>
      <c r="D822" s="1067" t="s">
        <v>616</v>
      </c>
      <c r="E822" s="1067" t="s">
        <v>617</v>
      </c>
      <c r="F822" s="84"/>
      <c r="G822" s="1067" t="s">
        <v>618</v>
      </c>
      <c r="H822" s="1067"/>
      <c r="I822" s="1067"/>
      <c r="J822" s="1067" t="s">
        <v>619</v>
      </c>
      <c r="K822" s="1067"/>
      <c r="L822" s="84" t="s">
        <v>622</v>
      </c>
      <c r="M822" s="84" t="s">
        <v>623</v>
      </c>
    </row>
    <row r="823" spans="1:13" ht="12.75">
      <c r="A823" s="1067"/>
      <c r="B823" s="1067"/>
      <c r="C823" s="1067"/>
      <c r="D823" s="1067"/>
      <c r="E823" s="1067"/>
      <c r="F823" s="84"/>
      <c r="G823" s="85" t="s">
        <v>620</v>
      </c>
      <c r="H823" s="85"/>
      <c r="I823" s="85" t="s">
        <v>621</v>
      </c>
      <c r="J823" s="85" t="s">
        <v>620</v>
      </c>
      <c r="K823" s="85" t="s">
        <v>621</v>
      </c>
      <c r="L823" s="85"/>
      <c r="M823" s="85"/>
    </row>
    <row r="824" spans="1:13" ht="12.75">
      <c r="A824" s="86">
        <v>1</v>
      </c>
      <c r="B824" s="1073" t="s">
        <v>273</v>
      </c>
      <c r="C824" s="86">
        <v>4</v>
      </c>
      <c r="D824" s="86">
        <v>13</v>
      </c>
      <c r="E824" s="86">
        <v>13</v>
      </c>
      <c r="F824" s="86"/>
      <c r="G824" s="86">
        <v>0</v>
      </c>
      <c r="H824" s="86"/>
      <c r="I824" s="86">
        <v>0</v>
      </c>
      <c r="J824" s="86">
        <v>13</v>
      </c>
      <c r="K824" s="86">
        <v>100</v>
      </c>
      <c r="L824" s="86" t="s">
        <v>553</v>
      </c>
      <c r="M824" s="86">
        <v>0</v>
      </c>
    </row>
    <row r="825" spans="1:13" ht="12.75">
      <c r="A825" s="86">
        <v>2</v>
      </c>
      <c r="B825" s="1074"/>
      <c r="C825" s="86">
        <v>4</v>
      </c>
      <c r="D825" s="86">
        <v>13</v>
      </c>
      <c r="E825" s="86">
        <v>13</v>
      </c>
      <c r="F825" s="86"/>
      <c r="G825" s="86">
        <v>0</v>
      </c>
      <c r="H825" s="86"/>
      <c r="I825" s="86">
        <v>0</v>
      </c>
      <c r="J825" s="86">
        <v>13</v>
      </c>
      <c r="K825" s="86">
        <v>100</v>
      </c>
      <c r="L825" s="86" t="s">
        <v>553</v>
      </c>
      <c r="M825" s="86">
        <v>0</v>
      </c>
    </row>
    <row r="826" spans="1:13" ht="12.75">
      <c r="A826" s="86">
        <v>3</v>
      </c>
      <c r="B826" s="1074"/>
      <c r="C826" s="86">
        <v>7</v>
      </c>
      <c r="D826" s="86">
        <v>4</v>
      </c>
      <c r="E826" s="86">
        <v>3</v>
      </c>
      <c r="F826" s="86"/>
      <c r="G826" s="86">
        <v>0</v>
      </c>
      <c r="H826" s="86"/>
      <c r="I826" s="86">
        <v>0</v>
      </c>
      <c r="J826" s="86">
        <v>2</v>
      </c>
      <c r="K826" s="86">
        <v>50</v>
      </c>
      <c r="L826" s="87" t="s">
        <v>191</v>
      </c>
      <c r="M826" s="86">
        <v>0</v>
      </c>
    </row>
    <row r="827" spans="1:13" ht="12.75">
      <c r="A827" s="86">
        <v>4</v>
      </c>
      <c r="B827" s="1074"/>
      <c r="C827" s="86">
        <v>7</v>
      </c>
      <c r="D827" s="86">
        <v>4</v>
      </c>
      <c r="E827" s="86">
        <v>3</v>
      </c>
      <c r="F827" s="86"/>
      <c r="G827" s="86">
        <v>0</v>
      </c>
      <c r="H827" s="86"/>
      <c r="I827" s="86">
        <v>0</v>
      </c>
      <c r="J827" s="86">
        <v>2</v>
      </c>
      <c r="K827" s="86">
        <v>50</v>
      </c>
      <c r="L827" s="87" t="s">
        <v>733</v>
      </c>
      <c r="M827" s="86">
        <v>0</v>
      </c>
    </row>
    <row r="828" spans="1:13" ht="12.75">
      <c r="A828" s="86">
        <v>5</v>
      </c>
      <c r="B828" s="1074"/>
      <c r="C828" s="86">
        <v>8</v>
      </c>
      <c r="D828" s="86">
        <v>7</v>
      </c>
      <c r="E828" s="86">
        <v>7</v>
      </c>
      <c r="F828" s="86"/>
      <c r="G828" s="86">
        <v>0</v>
      </c>
      <c r="H828" s="86"/>
      <c r="I828" s="86">
        <v>0</v>
      </c>
      <c r="J828" s="86">
        <v>4</v>
      </c>
      <c r="K828" s="86">
        <v>57.1</v>
      </c>
      <c r="L828" s="86" t="s">
        <v>178</v>
      </c>
      <c r="M828" s="86">
        <v>0</v>
      </c>
    </row>
    <row r="829" spans="1:13" ht="12.75">
      <c r="A829" s="86">
        <v>6</v>
      </c>
      <c r="B829" s="1075"/>
      <c r="C829" s="86">
        <v>8</v>
      </c>
      <c r="D829" s="86">
        <v>7</v>
      </c>
      <c r="E829" s="86">
        <v>7</v>
      </c>
      <c r="F829" s="86"/>
      <c r="G829" s="86">
        <v>0</v>
      </c>
      <c r="H829" s="86"/>
      <c r="I829" s="86">
        <v>0</v>
      </c>
      <c r="J829" s="86">
        <v>3</v>
      </c>
      <c r="K829" s="86">
        <v>42.9</v>
      </c>
      <c r="L829" s="86" t="s">
        <v>180</v>
      </c>
      <c r="M829" s="86">
        <v>0</v>
      </c>
    </row>
    <row r="830" spans="1:13" ht="12.75">
      <c r="A830" s="81"/>
      <c r="B830" s="82"/>
      <c r="C830" s="81"/>
      <c r="D830" s="81"/>
      <c r="E830" s="81"/>
      <c r="F830" s="81"/>
      <c r="G830" s="81"/>
      <c r="H830" s="81"/>
      <c r="I830" s="81"/>
      <c r="J830" s="81"/>
      <c r="K830" s="81"/>
      <c r="L830" s="81"/>
      <c r="M830" s="81"/>
    </row>
    <row r="831" spans="1:13" ht="12.75">
      <c r="A831" s="81"/>
      <c r="B831" s="82"/>
      <c r="C831" s="81"/>
      <c r="D831" s="81"/>
      <c r="E831" s="81"/>
      <c r="F831" s="81"/>
      <c r="G831" s="81"/>
      <c r="H831" s="81"/>
      <c r="I831" s="81"/>
      <c r="J831" s="81"/>
      <c r="K831" s="81"/>
      <c r="L831" s="81"/>
      <c r="M831" s="81"/>
    </row>
    <row r="832" spans="1:13" ht="12.75">
      <c r="A832" s="81"/>
      <c r="B832" s="83" t="s">
        <v>272</v>
      </c>
      <c r="C832" s="81"/>
      <c r="D832" s="81"/>
      <c r="E832" s="81"/>
      <c r="F832" s="81"/>
      <c r="G832" s="83"/>
      <c r="H832" s="83"/>
      <c r="I832" s="83"/>
      <c r="J832" s="81"/>
      <c r="K832" s="81"/>
      <c r="L832" s="81"/>
      <c r="M832" s="81"/>
    </row>
    <row r="833" spans="1:13" ht="12.75">
      <c r="A833" s="81"/>
      <c r="B833" s="81"/>
      <c r="C833" s="81"/>
      <c r="D833" s="81"/>
      <c r="E833" s="81"/>
      <c r="F833" s="81"/>
      <c r="G833" s="81"/>
      <c r="H833" s="81"/>
      <c r="I833" s="81"/>
      <c r="J833" s="81"/>
      <c r="K833" s="81"/>
      <c r="L833" s="81"/>
      <c r="M833" s="81"/>
    </row>
    <row r="834" spans="1:13" ht="26.25">
      <c r="A834" s="1067" t="s">
        <v>574</v>
      </c>
      <c r="B834" s="1067" t="s">
        <v>613</v>
      </c>
      <c r="C834" s="1067" t="s">
        <v>584</v>
      </c>
      <c r="D834" s="1067" t="s">
        <v>616</v>
      </c>
      <c r="E834" s="1067" t="s">
        <v>617</v>
      </c>
      <c r="F834" s="84"/>
      <c r="G834" s="1067" t="s">
        <v>618</v>
      </c>
      <c r="H834" s="1067"/>
      <c r="I834" s="1067"/>
      <c r="J834" s="1067" t="s">
        <v>619</v>
      </c>
      <c r="K834" s="1067"/>
      <c r="L834" s="84" t="s">
        <v>622</v>
      </c>
      <c r="M834" s="84" t="s">
        <v>623</v>
      </c>
    </row>
    <row r="835" spans="1:13" ht="12.75">
      <c r="A835" s="1067"/>
      <c r="B835" s="1067"/>
      <c r="C835" s="1067"/>
      <c r="D835" s="1067"/>
      <c r="E835" s="1067"/>
      <c r="F835" s="84"/>
      <c r="G835" s="85" t="s">
        <v>620</v>
      </c>
      <c r="H835" s="85"/>
      <c r="I835" s="85" t="s">
        <v>621</v>
      </c>
      <c r="J835" s="85" t="s">
        <v>620</v>
      </c>
      <c r="K835" s="85" t="s">
        <v>621</v>
      </c>
      <c r="L835" s="85"/>
      <c r="M835" s="85"/>
    </row>
    <row r="836" spans="1:13" ht="12.75">
      <c r="A836" s="86">
        <v>1</v>
      </c>
      <c r="B836" s="1073" t="s">
        <v>270</v>
      </c>
      <c r="C836" s="86">
        <v>9</v>
      </c>
      <c r="D836" s="86">
        <v>12</v>
      </c>
      <c r="E836" s="88">
        <v>12</v>
      </c>
      <c r="F836" s="88"/>
      <c r="G836" s="89">
        <v>0</v>
      </c>
      <c r="H836" s="89"/>
      <c r="I836" s="89">
        <v>0</v>
      </c>
      <c r="J836" s="89">
        <v>6</v>
      </c>
      <c r="K836" s="89">
        <v>50</v>
      </c>
      <c r="L836" s="87" t="s">
        <v>191</v>
      </c>
      <c r="M836" s="86">
        <v>1</v>
      </c>
    </row>
    <row r="837" spans="1:13" ht="12.75">
      <c r="A837" s="86">
        <v>2</v>
      </c>
      <c r="B837" s="1075"/>
      <c r="C837" s="86">
        <v>9</v>
      </c>
      <c r="D837" s="86">
        <v>12</v>
      </c>
      <c r="E837" s="88">
        <v>12</v>
      </c>
      <c r="F837" s="88"/>
      <c r="G837" s="89">
        <v>0</v>
      </c>
      <c r="H837" s="89"/>
      <c r="I837" s="89">
        <v>0</v>
      </c>
      <c r="J837" s="89">
        <v>7</v>
      </c>
      <c r="K837" s="89">
        <v>58.3</v>
      </c>
      <c r="L837" s="86" t="s">
        <v>180</v>
      </c>
      <c r="M837" s="86">
        <v>2</v>
      </c>
    </row>
    <row r="838" spans="1:13" ht="12.75">
      <c r="A838" s="81"/>
      <c r="B838" s="82"/>
      <c r="C838" s="81"/>
      <c r="D838" s="81"/>
      <c r="E838" s="81"/>
      <c r="F838" s="81"/>
      <c r="G838" s="81"/>
      <c r="H838" s="81"/>
      <c r="I838" s="81"/>
      <c r="J838" s="81"/>
      <c r="K838" s="81"/>
      <c r="L838" s="81"/>
      <c r="M838" s="81"/>
    </row>
    <row r="839" spans="1:13" ht="12.75">
      <c r="A839" s="72"/>
      <c r="B839" s="73"/>
      <c r="C839" s="72"/>
      <c r="D839" s="72"/>
      <c r="E839" s="72"/>
      <c r="F839" s="72"/>
      <c r="G839" s="72"/>
      <c r="H839" s="72"/>
      <c r="I839" s="72"/>
      <c r="J839" s="72"/>
      <c r="K839" s="72"/>
      <c r="L839" s="72"/>
      <c r="M839" s="72"/>
    </row>
    <row r="840" spans="1:13" ht="12.75">
      <c r="A840" s="72"/>
      <c r="B840" s="73"/>
      <c r="C840" s="72"/>
      <c r="D840" s="72"/>
      <c r="E840" s="72"/>
      <c r="F840" s="72"/>
      <c r="G840" s="72"/>
      <c r="H840" s="72"/>
      <c r="I840" s="72"/>
      <c r="J840" s="72"/>
      <c r="K840" s="72"/>
      <c r="L840" s="72"/>
      <c r="M840" s="72"/>
    </row>
    <row r="841" spans="1:13" ht="12.75">
      <c r="A841" s="72"/>
      <c r="B841" s="73"/>
      <c r="C841" s="72"/>
      <c r="D841" s="72"/>
      <c r="E841" s="72"/>
      <c r="F841" s="72"/>
      <c r="G841" s="72"/>
      <c r="H841" s="72"/>
      <c r="I841" s="72"/>
      <c r="J841" s="72"/>
      <c r="K841" s="72"/>
      <c r="L841" s="72"/>
      <c r="M841" s="72"/>
    </row>
    <row r="842" spans="1:13" ht="12.75">
      <c r="A842" s="72"/>
      <c r="B842" s="73"/>
      <c r="C842" s="72"/>
      <c r="D842" s="72"/>
      <c r="E842" s="72"/>
      <c r="F842" s="72"/>
      <c r="G842" s="72"/>
      <c r="H842" s="72"/>
      <c r="I842" s="72"/>
      <c r="J842" s="72"/>
      <c r="K842" s="72"/>
      <c r="L842" s="72"/>
      <c r="M842" s="72"/>
    </row>
    <row r="843" spans="1:13" ht="12.75">
      <c r="A843" s="72"/>
      <c r="B843" s="73"/>
      <c r="C843" s="72"/>
      <c r="D843" s="72"/>
      <c r="E843" s="72"/>
      <c r="F843" s="72"/>
      <c r="G843" s="72"/>
      <c r="H843" s="72"/>
      <c r="I843" s="72"/>
      <c r="J843" s="72"/>
      <c r="K843" s="72"/>
      <c r="L843" s="72"/>
      <c r="M843" s="72"/>
    </row>
    <row r="844" spans="1:13" ht="12.75">
      <c r="A844" s="74"/>
      <c r="B844" s="74"/>
      <c r="C844" s="74"/>
      <c r="D844" s="74"/>
      <c r="E844" s="74"/>
      <c r="F844" s="74"/>
      <c r="G844" s="74"/>
      <c r="H844" s="74"/>
      <c r="I844" s="74"/>
      <c r="J844" s="74"/>
      <c r="K844" s="74"/>
      <c r="L844" s="74"/>
      <c r="M844" s="74"/>
    </row>
    <row r="845" spans="1:13" ht="12.75">
      <c r="A845" s="74"/>
      <c r="B845" s="99" t="s">
        <v>161</v>
      </c>
      <c r="C845" s="74"/>
      <c r="D845" s="74"/>
      <c r="E845" s="74"/>
      <c r="F845" s="74"/>
      <c r="G845" s="74"/>
      <c r="H845" s="74"/>
      <c r="I845" s="74"/>
      <c r="J845" s="74"/>
      <c r="K845" s="74"/>
      <c r="L845" s="74"/>
      <c r="M845" s="74"/>
    </row>
    <row r="846" spans="1:13" ht="12.75">
      <c r="A846" s="74"/>
      <c r="B846" s="74"/>
      <c r="C846" s="74"/>
      <c r="D846" s="74"/>
      <c r="E846" s="74"/>
      <c r="F846" s="74"/>
      <c r="G846" s="74"/>
      <c r="H846" s="74"/>
      <c r="I846" s="74"/>
      <c r="J846" s="74" t="s">
        <v>614</v>
      </c>
      <c r="K846" s="74"/>
      <c r="L846" s="74"/>
      <c r="M846" s="74"/>
    </row>
    <row r="847" spans="1:13" ht="12.75">
      <c r="A847" s="74"/>
      <c r="B847" s="100" t="s">
        <v>615</v>
      </c>
      <c r="C847" s="74"/>
      <c r="D847" s="74"/>
      <c r="E847" s="74"/>
      <c r="F847" s="74"/>
      <c r="G847" s="74"/>
      <c r="H847" s="74"/>
      <c r="I847" s="74"/>
      <c r="J847" s="74"/>
      <c r="K847" s="74"/>
      <c r="L847" s="74"/>
      <c r="M847" s="74"/>
    </row>
    <row r="848" spans="1:13" ht="12.75">
      <c r="A848" s="74"/>
      <c r="B848" s="74"/>
      <c r="C848" s="74"/>
      <c r="D848" s="74"/>
      <c r="E848" s="74"/>
      <c r="F848" s="74"/>
      <c r="G848" s="74"/>
      <c r="H848" s="74"/>
      <c r="I848" s="74"/>
      <c r="J848" s="74"/>
      <c r="K848" s="74"/>
      <c r="L848" s="74"/>
      <c r="M848" s="74"/>
    </row>
    <row r="849" spans="1:13" ht="26.25">
      <c r="A849" s="1071" t="s">
        <v>574</v>
      </c>
      <c r="B849" s="1071" t="s">
        <v>613</v>
      </c>
      <c r="C849" s="1071" t="s">
        <v>584</v>
      </c>
      <c r="D849" s="1071" t="s">
        <v>616</v>
      </c>
      <c r="E849" s="1071" t="s">
        <v>617</v>
      </c>
      <c r="F849" s="172"/>
      <c r="G849" s="1068" t="s">
        <v>618</v>
      </c>
      <c r="H849" s="1069"/>
      <c r="I849" s="1070"/>
      <c r="J849" s="1068" t="s">
        <v>619</v>
      </c>
      <c r="K849" s="1070"/>
      <c r="L849" s="101" t="s">
        <v>622</v>
      </c>
      <c r="M849" s="101" t="s">
        <v>623</v>
      </c>
    </row>
    <row r="850" spans="1:13" ht="12.75">
      <c r="A850" s="1072"/>
      <c r="B850" s="1072"/>
      <c r="C850" s="1072"/>
      <c r="D850" s="1072"/>
      <c r="E850" s="1072"/>
      <c r="F850" s="169"/>
      <c r="G850" s="102" t="s">
        <v>620</v>
      </c>
      <c r="H850" s="102"/>
      <c r="I850" s="102" t="s">
        <v>621</v>
      </c>
      <c r="J850" s="102" t="s">
        <v>620</v>
      </c>
      <c r="K850" s="102" t="s">
        <v>621</v>
      </c>
      <c r="L850" s="102"/>
      <c r="M850" s="102"/>
    </row>
    <row r="851" spans="1:13" ht="12.75">
      <c r="A851" s="75"/>
      <c r="B851" s="1076" t="s">
        <v>507</v>
      </c>
      <c r="C851" s="75">
        <v>4</v>
      </c>
      <c r="D851" s="75">
        <v>12</v>
      </c>
      <c r="E851" s="75">
        <v>11</v>
      </c>
      <c r="F851" s="75"/>
      <c r="G851" s="75">
        <v>1</v>
      </c>
      <c r="H851" s="75"/>
      <c r="I851" s="75">
        <v>8.3</v>
      </c>
      <c r="J851" s="75">
        <v>7</v>
      </c>
      <c r="K851" s="75">
        <v>58.3</v>
      </c>
      <c r="L851" s="75" t="s">
        <v>173</v>
      </c>
      <c r="M851" s="75">
        <v>1</v>
      </c>
    </row>
    <row r="852" spans="1:13" ht="12.75">
      <c r="A852" s="75"/>
      <c r="B852" s="1077"/>
      <c r="C852" s="75">
        <v>4</v>
      </c>
      <c r="D852" s="75">
        <v>12</v>
      </c>
      <c r="E852" s="75">
        <v>10</v>
      </c>
      <c r="F852" s="75"/>
      <c r="G852" s="75">
        <v>1</v>
      </c>
      <c r="H852" s="75"/>
      <c r="I852" s="75">
        <v>8.3</v>
      </c>
      <c r="J852" s="75">
        <v>5</v>
      </c>
      <c r="K852" s="75">
        <v>50</v>
      </c>
      <c r="L852" s="75" t="s">
        <v>173</v>
      </c>
      <c r="M852" s="75">
        <v>1</v>
      </c>
    </row>
    <row r="853" spans="1:13" ht="12.75">
      <c r="A853" s="75"/>
      <c r="B853" s="1077"/>
      <c r="C853" s="75">
        <v>4</v>
      </c>
      <c r="D853" s="75">
        <v>11</v>
      </c>
      <c r="E853" s="75">
        <v>10</v>
      </c>
      <c r="F853" s="75"/>
      <c r="G853" s="75">
        <v>1</v>
      </c>
      <c r="H853" s="75"/>
      <c r="I853" s="75">
        <v>8.3</v>
      </c>
      <c r="J853" s="75">
        <v>6</v>
      </c>
      <c r="K853" s="75">
        <v>60</v>
      </c>
      <c r="L853" s="75" t="s">
        <v>173</v>
      </c>
      <c r="M853" s="75">
        <v>1</v>
      </c>
    </row>
    <row r="854" spans="1:13" ht="12.75">
      <c r="A854" s="75"/>
      <c r="B854" s="1077"/>
      <c r="C854" s="75">
        <v>4</v>
      </c>
      <c r="D854" s="75">
        <v>11</v>
      </c>
      <c r="E854" s="75">
        <v>9</v>
      </c>
      <c r="F854" s="75"/>
      <c r="G854" s="75">
        <v>0</v>
      </c>
      <c r="H854" s="75"/>
      <c r="I854" s="75">
        <v>0</v>
      </c>
      <c r="J854" s="75">
        <v>6</v>
      </c>
      <c r="K854" s="75">
        <v>66.7</v>
      </c>
      <c r="L854" s="75" t="s">
        <v>173</v>
      </c>
      <c r="M854" s="75">
        <v>0</v>
      </c>
    </row>
    <row r="855" spans="1:13" ht="12.75">
      <c r="A855" s="75"/>
      <c r="B855" s="1077"/>
      <c r="C855" s="75">
        <v>7</v>
      </c>
      <c r="D855" s="75">
        <v>7</v>
      </c>
      <c r="E855" s="75">
        <v>7</v>
      </c>
      <c r="F855" s="75"/>
      <c r="G855" s="75">
        <v>0</v>
      </c>
      <c r="H855" s="75"/>
      <c r="I855" s="75">
        <v>0</v>
      </c>
      <c r="J855" s="75">
        <v>5</v>
      </c>
      <c r="K855" s="75">
        <v>71.4</v>
      </c>
      <c r="L855" s="75" t="s">
        <v>178</v>
      </c>
      <c r="M855" s="75">
        <v>0</v>
      </c>
    </row>
    <row r="856" spans="1:13" ht="12.75">
      <c r="A856" s="75"/>
      <c r="B856" s="1077"/>
      <c r="C856" s="75">
        <v>7</v>
      </c>
      <c r="D856" s="75">
        <v>7</v>
      </c>
      <c r="E856" s="75">
        <v>7</v>
      </c>
      <c r="F856" s="75"/>
      <c r="G856" s="75">
        <v>1</v>
      </c>
      <c r="H856" s="75"/>
      <c r="I856" s="75">
        <v>14</v>
      </c>
      <c r="J856" s="75">
        <v>4</v>
      </c>
      <c r="K856" s="75">
        <v>57</v>
      </c>
      <c r="L856" s="75" t="s">
        <v>180</v>
      </c>
      <c r="M856" s="75">
        <v>1</v>
      </c>
    </row>
    <row r="857" spans="1:13" ht="12.75">
      <c r="A857" s="75"/>
      <c r="B857" s="1077"/>
      <c r="C857" s="75">
        <v>8</v>
      </c>
      <c r="D857" s="75">
        <v>15</v>
      </c>
      <c r="E857" s="75">
        <v>11</v>
      </c>
      <c r="F857" s="75"/>
      <c r="G857" s="75">
        <v>1</v>
      </c>
      <c r="H857" s="75"/>
      <c r="I857" s="75">
        <v>9</v>
      </c>
      <c r="J857" s="75">
        <v>7</v>
      </c>
      <c r="K857" s="75">
        <v>63.6</v>
      </c>
      <c r="L857" s="75" t="s">
        <v>182</v>
      </c>
      <c r="M857" s="75">
        <v>1</v>
      </c>
    </row>
    <row r="858" spans="1:13" ht="12.75">
      <c r="A858" s="75"/>
      <c r="B858" s="1077"/>
      <c r="C858" s="75">
        <v>8</v>
      </c>
      <c r="D858" s="75">
        <v>15</v>
      </c>
      <c r="E858" s="75">
        <v>14</v>
      </c>
      <c r="F858" s="75"/>
      <c r="G858" s="75">
        <v>2</v>
      </c>
      <c r="H858" s="75"/>
      <c r="I858" s="75">
        <v>14.3</v>
      </c>
      <c r="J858" s="75">
        <v>8</v>
      </c>
      <c r="K858" s="75">
        <v>57.14</v>
      </c>
      <c r="L858" s="75" t="s">
        <v>180</v>
      </c>
      <c r="M858" s="75">
        <v>2</v>
      </c>
    </row>
    <row r="859" spans="1:13" ht="12.75">
      <c r="A859" s="75"/>
      <c r="B859" s="1077"/>
      <c r="C859" s="75">
        <v>9</v>
      </c>
      <c r="D859" s="75">
        <v>5</v>
      </c>
      <c r="E859" s="75">
        <v>4</v>
      </c>
      <c r="F859" s="75"/>
      <c r="G859" s="75">
        <v>0</v>
      </c>
      <c r="H859" s="75"/>
      <c r="I859" s="75">
        <v>0</v>
      </c>
      <c r="J859" s="75">
        <v>2</v>
      </c>
      <c r="K859" s="75">
        <v>50</v>
      </c>
      <c r="L859" s="75" t="s">
        <v>178</v>
      </c>
      <c r="M859" s="75">
        <v>0</v>
      </c>
    </row>
    <row r="860" spans="1:13" ht="12.75">
      <c r="A860" s="75"/>
      <c r="B860" s="1077"/>
      <c r="C860" s="75">
        <v>9</v>
      </c>
      <c r="D860" s="75">
        <v>5</v>
      </c>
      <c r="E860" s="75">
        <v>5</v>
      </c>
      <c r="F860" s="75"/>
      <c r="G860" s="75">
        <v>0</v>
      </c>
      <c r="H860" s="75"/>
      <c r="I860" s="75">
        <v>0</v>
      </c>
      <c r="J860" s="75">
        <v>4</v>
      </c>
      <c r="K860" s="75">
        <v>80</v>
      </c>
      <c r="L860" s="75" t="s">
        <v>180</v>
      </c>
      <c r="M860" s="75">
        <v>0</v>
      </c>
    </row>
    <row r="861" spans="1:13" ht="12.75">
      <c r="A861" s="75"/>
      <c r="B861" s="1077"/>
      <c r="C861" s="75">
        <v>9</v>
      </c>
      <c r="D861" s="75">
        <v>5</v>
      </c>
      <c r="E861" s="75">
        <v>5</v>
      </c>
      <c r="F861" s="75"/>
      <c r="G861" s="75">
        <v>0</v>
      </c>
      <c r="H861" s="75"/>
      <c r="I861" s="75">
        <v>0</v>
      </c>
      <c r="J861" s="75">
        <v>2</v>
      </c>
      <c r="K861" s="75">
        <v>40</v>
      </c>
      <c r="L861" s="75" t="s">
        <v>178</v>
      </c>
      <c r="M861" s="75">
        <v>0</v>
      </c>
    </row>
    <row r="862" spans="1:13" ht="12.75">
      <c r="A862" s="75"/>
      <c r="B862" s="1078"/>
      <c r="C862" s="75">
        <v>9</v>
      </c>
      <c r="D862" s="75">
        <v>5</v>
      </c>
      <c r="E862" s="75">
        <v>5</v>
      </c>
      <c r="F862" s="75"/>
      <c r="G862" s="75">
        <v>0</v>
      </c>
      <c r="H862" s="75"/>
      <c r="I862" s="75">
        <v>0</v>
      </c>
      <c r="J862" s="75">
        <v>3</v>
      </c>
      <c r="K862" s="75">
        <v>60</v>
      </c>
      <c r="L862" s="75" t="s">
        <v>180</v>
      </c>
      <c r="M862" s="75">
        <v>0</v>
      </c>
    </row>
    <row r="863" spans="1:13" ht="12.75">
      <c r="A863" s="74"/>
      <c r="B863" s="74"/>
      <c r="C863" s="74"/>
      <c r="D863" s="74"/>
      <c r="E863" s="74"/>
      <c r="F863" s="74"/>
      <c r="G863" s="74"/>
      <c r="H863" s="74"/>
      <c r="I863" s="74"/>
      <c r="J863" s="74"/>
      <c r="K863" s="74"/>
      <c r="L863" s="74"/>
      <c r="M863" s="74"/>
    </row>
    <row r="864" spans="1:13" ht="12.75">
      <c r="A864" s="74"/>
      <c r="B864" s="100" t="s">
        <v>624</v>
      </c>
      <c r="C864" s="74"/>
      <c r="D864" s="74"/>
      <c r="E864" s="74"/>
      <c r="F864" s="74"/>
      <c r="G864" s="74"/>
      <c r="H864" s="74"/>
      <c r="I864" s="74"/>
      <c r="J864" s="74"/>
      <c r="K864" s="74"/>
      <c r="L864" s="74"/>
      <c r="M864" s="74"/>
    </row>
    <row r="865" spans="1:13" ht="12.75">
      <c r="A865" s="74"/>
      <c r="B865" s="74"/>
      <c r="C865" s="74"/>
      <c r="D865" s="74"/>
      <c r="E865" s="74"/>
      <c r="F865" s="74"/>
      <c r="G865" s="74"/>
      <c r="H865" s="74"/>
      <c r="I865" s="74"/>
      <c r="J865" s="74"/>
      <c r="K865" s="74"/>
      <c r="L865" s="74"/>
      <c r="M865" s="74"/>
    </row>
    <row r="866" spans="1:13" ht="26.25">
      <c r="A866" s="1071" t="s">
        <v>574</v>
      </c>
      <c r="B866" s="1071" t="s">
        <v>613</v>
      </c>
      <c r="C866" s="1071" t="s">
        <v>584</v>
      </c>
      <c r="D866" s="1071" t="s">
        <v>616</v>
      </c>
      <c r="E866" s="1071" t="s">
        <v>617</v>
      </c>
      <c r="F866" s="172"/>
      <c r="G866" s="1068" t="s">
        <v>618</v>
      </c>
      <c r="H866" s="1069"/>
      <c r="I866" s="1070"/>
      <c r="J866" s="1068" t="s">
        <v>619</v>
      </c>
      <c r="K866" s="1070"/>
      <c r="L866" s="101" t="s">
        <v>622</v>
      </c>
      <c r="M866" s="101" t="s">
        <v>623</v>
      </c>
    </row>
    <row r="867" spans="1:13" ht="12.75">
      <c r="A867" s="1072"/>
      <c r="B867" s="1072"/>
      <c r="C867" s="1072"/>
      <c r="D867" s="1072"/>
      <c r="E867" s="1072"/>
      <c r="F867" s="169"/>
      <c r="G867" s="102" t="s">
        <v>620</v>
      </c>
      <c r="H867" s="102"/>
      <c r="I867" s="102" t="s">
        <v>621</v>
      </c>
      <c r="J867" s="102" t="s">
        <v>620</v>
      </c>
      <c r="K867" s="102" t="s">
        <v>621</v>
      </c>
      <c r="L867" s="102"/>
      <c r="M867" s="102"/>
    </row>
    <row r="868" spans="1:13" ht="12.75">
      <c r="A868" s="75"/>
      <c r="B868" s="1076" t="s">
        <v>508</v>
      </c>
      <c r="C868" s="76">
        <v>4</v>
      </c>
      <c r="D868" s="76">
        <v>12</v>
      </c>
      <c r="E868" s="76">
        <v>11</v>
      </c>
      <c r="F868" s="76"/>
      <c r="G868" s="76">
        <v>2</v>
      </c>
      <c r="H868" s="76"/>
      <c r="I868" s="76">
        <v>18.18</v>
      </c>
      <c r="J868" s="76">
        <v>2</v>
      </c>
      <c r="K868" s="76">
        <v>18.18</v>
      </c>
      <c r="L868" s="76" t="s">
        <v>188</v>
      </c>
      <c r="M868" s="76">
        <v>2</v>
      </c>
    </row>
    <row r="869" spans="1:13" ht="12.75">
      <c r="A869" s="75"/>
      <c r="B869" s="1077"/>
      <c r="C869" s="76">
        <v>4</v>
      </c>
      <c r="D869" s="76">
        <v>12</v>
      </c>
      <c r="E869" s="76">
        <v>11</v>
      </c>
      <c r="F869" s="76"/>
      <c r="G869" s="76">
        <v>2</v>
      </c>
      <c r="H869" s="76"/>
      <c r="I869" s="76">
        <v>18.18</v>
      </c>
      <c r="J869" s="76">
        <v>7</v>
      </c>
      <c r="K869" s="76">
        <v>63.6</v>
      </c>
      <c r="L869" s="76" t="s">
        <v>188</v>
      </c>
      <c r="M869" s="76">
        <v>2</v>
      </c>
    </row>
    <row r="870" spans="1:13" ht="12.75">
      <c r="A870" s="75"/>
      <c r="B870" s="1077"/>
      <c r="C870" s="76">
        <v>7</v>
      </c>
      <c r="D870" s="76">
        <v>7</v>
      </c>
      <c r="E870" s="76">
        <v>7</v>
      </c>
      <c r="F870" s="76"/>
      <c r="G870" s="76">
        <v>1</v>
      </c>
      <c r="H870" s="76"/>
      <c r="I870" s="76">
        <v>14</v>
      </c>
      <c r="J870" s="76">
        <v>4</v>
      </c>
      <c r="K870" s="76">
        <v>57</v>
      </c>
      <c r="L870" s="76" t="s">
        <v>178</v>
      </c>
      <c r="M870" s="76">
        <v>1</v>
      </c>
    </row>
    <row r="871" spans="1:13" ht="12.75">
      <c r="A871" s="75"/>
      <c r="B871" s="1077"/>
      <c r="C871" s="76">
        <v>7</v>
      </c>
      <c r="D871" s="76">
        <v>7</v>
      </c>
      <c r="E871" s="76">
        <v>7</v>
      </c>
      <c r="F871" s="76"/>
      <c r="G871" s="76">
        <v>1</v>
      </c>
      <c r="H871" s="76"/>
      <c r="I871" s="76">
        <v>14</v>
      </c>
      <c r="J871" s="76">
        <v>4</v>
      </c>
      <c r="K871" s="76">
        <v>57</v>
      </c>
      <c r="L871" s="76" t="s">
        <v>180</v>
      </c>
      <c r="M871" s="76">
        <v>1</v>
      </c>
    </row>
    <row r="872" spans="1:13" ht="12.75">
      <c r="A872" s="75"/>
      <c r="B872" s="1077"/>
      <c r="C872" s="76">
        <v>8</v>
      </c>
      <c r="D872" s="76">
        <v>14</v>
      </c>
      <c r="E872" s="76">
        <v>14</v>
      </c>
      <c r="F872" s="76"/>
      <c r="G872" s="76">
        <v>1</v>
      </c>
      <c r="H872" s="76"/>
      <c r="I872" s="76">
        <v>7</v>
      </c>
      <c r="J872" s="76">
        <v>5</v>
      </c>
      <c r="K872" s="76">
        <v>35.7</v>
      </c>
      <c r="L872" s="76" t="s">
        <v>191</v>
      </c>
      <c r="M872" s="76">
        <v>1</v>
      </c>
    </row>
    <row r="873" spans="1:13" ht="12.75">
      <c r="A873" s="75"/>
      <c r="B873" s="1077"/>
      <c r="C873" s="76">
        <v>8</v>
      </c>
      <c r="D873" s="76">
        <v>14</v>
      </c>
      <c r="E873" s="76">
        <v>14</v>
      </c>
      <c r="F873" s="76"/>
      <c r="G873" s="76">
        <v>0</v>
      </c>
      <c r="H873" s="76"/>
      <c r="I873" s="76">
        <v>0</v>
      </c>
      <c r="J873" s="76">
        <v>10</v>
      </c>
      <c r="K873" s="76">
        <v>71.4</v>
      </c>
      <c r="L873" s="76" t="s">
        <v>180</v>
      </c>
      <c r="M873" s="76"/>
    </row>
    <row r="874" spans="1:13" ht="12.75">
      <c r="A874" s="75"/>
      <c r="B874" s="1077"/>
      <c r="C874" s="75">
        <v>9</v>
      </c>
      <c r="D874" s="75">
        <v>5</v>
      </c>
      <c r="E874" s="75">
        <v>4</v>
      </c>
      <c r="F874" s="75"/>
      <c r="G874" s="75">
        <v>0</v>
      </c>
      <c r="H874" s="75"/>
      <c r="I874" s="75">
        <v>0</v>
      </c>
      <c r="J874" s="75">
        <v>4</v>
      </c>
      <c r="K874" s="75">
        <v>100</v>
      </c>
      <c r="L874" s="75" t="s">
        <v>178</v>
      </c>
      <c r="M874" s="75"/>
    </row>
    <row r="875" spans="1:13" ht="12.75">
      <c r="A875" s="75"/>
      <c r="B875" s="1078"/>
      <c r="C875" s="75">
        <v>9</v>
      </c>
      <c r="D875" s="75">
        <v>5</v>
      </c>
      <c r="E875" s="75">
        <v>5</v>
      </c>
      <c r="F875" s="75"/>
      <c r="G875" s="75">
        <v>0</v>
      </c>
      <c r="H875" s="75"/>
      <c r="I875" s="75">
        <v>0</v>
      </c>
      <c r="J875" s="75">
        <v>4</v>
      </c>
      <c r="K875" s="75">
        <v>80</v>
      </c>
      <c r="L875" s="75" t="s">
        <v>180</v>
      </c>
      <c r="M875" s="75"/>
    </row>
    <row r="876" spans="1:13" ht="12.75">
      <c r="A876" s="74"/>
      <c r="B876" s="74"/>
      <c r="C876" s="78"/>
      <c r="D876" s="78"/>
      <c r="E876" s="74"/>
      <c r="F876" s="74"/>
      <c r="G876" s="74"/>
      <c r="H876" s="74"/>
      <c r="I876" s="74"/>
      <c r="J876" s="74"/>
      <c r="K876" s="74"/>
      <c r="L876" s="74"/>
      <c r="M876" s="74"/>
    </row>
    <row r="877" spans="1:13" ht="12.75">
      <c r="A877" s="74"/>
      <c r="B877" s="74"/>
      <c r="C877" s="78"/>
      <c r="D877" s="78"/>
      <c r="E877" s="74"/>
      <c r="F877" s="74"/>
      <c r="G877" s="74"/>
      <c r="H877" s="74"/>
      <c r="I877" s="74"/>
      <c r="J877" s="74"/>
      <c r="K877" s="74"/>
      <c r="L877" s="74"/>
      <c r="M877" s="74"/>
    </row>
    <row r="878" spans="1:13" ht="12.75">
      <c r="A878" s="74"/>
      <c r="B878" s="74"/>
      <c r="C878" s="74"/>
      <c r="D878" s="74"/>
      <c r="E878" s="74"/>
      <c r="F878" s="74"/>
      <c r="G878" s="74"/>
      <c r="H878" s="74"/>
      <c r="I878" s="74"/>
      <c r="J878" s="74"/>
      <c r="K878" s="74"/>
      <c r="L878" s="74"/>
      <c r="M878" s="74"/>
    </row>
    <row r="879" spans="1:13" ht="12.75">
      <c r="A879" s="74"/>
      <c r="B879" s="100" t="s">
        <v>625</v>
      </c>
      <c r="C879" s="74"/>
      <c r="D879" s="74"/>
      <c r="E879" s="74"/>
      <c r="F879" s="74"/>
      <c r="G879" s="74"/>
      <c r="H879" s="74"/>
      <c r="I879" s="74"/>
      <c r="J879" s="74"/>
      <c r="K879" s="74"/>
      <c r="L879" s="74"/>
      <c r="M879" s="74"/>
    </row>
    <row r="880" spans="1:13" ht="12.75">
      <c r="A880" s="74"/>
      <c r="B880" s="74"/>
      <c r="C880" s="74"/>
      <c r="D880" s="74"/>
      <c r="E880" s="74"/>
      <c r="F880" s="74"/>
      <c r="G880" s="74"/>
      <c r="H880" s="74"/>
      <c r="I880" s="74"/>
      <c r="J880" s="74"/>
      <c r="K880" s="74"/>
      <c r="L880" s="74"/>
      <c r="M880" s="74"/>
    </row>
    <row r="881" spans="1:13" ht="26.25">
      <c r="A881" s="1071" t="s">
        <v>574</v>
      </c>
      <c r="B881" s="1071" t="s">
        <v>613</v>
      </c>
      <c r="C881" s="1071" t="s">
        <v>584</v>
      </c>
      <c r="D881" s="1071" t="s">
        <v>616</v>
      </c>
      <c r="E881" s="1071" t="s">
        <v>617</v>
      </c>
      <c r="F881" s="172"/>
      <c r="G881" s="1068" t="s">
        <v>618</v>
      </c>
      <c r="H881" s="1069"/>
      <c r="I881" s="1070"/>
      <c r="J881" s="1068" t="s">
        <v>619</v>
      </c>
      <c r="K881" s="1070"/>
      <c r="L881" s="101" t="s">
        <v>622</v>
      </c>
      <c r="M881" s="101" t="s">
        <v>623</v>
      </c>
    </row>
    <row r="882" spans="1:13" ht="12.75">
      <c r="A882" s="1072"/>
      <c r="B882" s="1072"/>
      <c r="C882" s="1072"/>
      <c r="D882" s="1072"/>
      <c r="E882" s="1072"/>
      <c r="F882" s="169"/>
      <c r="G882" s="102" t="s">
        <v>620</v>
      </c>
      <c r="H882" s="102"/>
      <c r="I882" s="102" t="s">
        <v>621</v>
      </c>
      <c r="J882" s="102" t="s">
        <v>620</v>
      </c>
      <c r="K882" s="102" t="s">
        <v>621</v>
      </c>
      <c r="L882" s="102"/>
      <c r="M882" s="102"/>
    </row>
    <row r="883" spans="1:13" ht="12.75">
      <c r="A883" s="75"/>
      <c r="B883" s="1076" t="s">
        <v>508</v>
      </c>
      <c r="C883" s="75">
        <v>4</v>
      </c>
      <c r="D883" s="75">
        <v>11</v>
      </c>
      <c r="E883" s="75">
        <v>10</v>
      </c>
      <c r="F883" s="75"/>
      <c r="G883" s="75">
        <v>0</v>
      </c>
      <c r="H883" s="75"/>
      <c r="I883" s="75">
        <v>0</v>
      </c>
      <c r="J883" s="75">
        <v>9</v>
      </c>
      <c r="K883" s="75">
        <v>90</v>
      </c>
      <c r="L883" s="75" t="s">
        <v>188</v>
      </c>
      <c r="M883" s="75">
        <v>0</v>
      </c>
    </row>
    <row r="884" spans="1:13" ht="12.75">
      <c r="A884" s="75"/>
      <c r="B884" s="1077"/>
      <c r="C884" s="75">
        <v>4</v>
      </c>
      <c r="D884" s="75">
        <v>11</v>
      </c>
      <c r="E884" s="75">
        <v>10</v>
      </c>
      <c r="F884" s="75"/>
      <c r="G884" s="75">
        <v>0</v>
      </c>
      <c r="H884" s="75"/>
      <c r="I884" s="75">
        <v>0</v>
      </c>
      <c r="J884" s="75">
        <v>9</v>
      </c>
      <c r="K884" s="75">
        <v>90</v>
      </c>
      <c r="L884" s="75" t="s">
        <v>188</v>
      </c>
      <c r="M884" s="75">
        <v>0</v>
      </c>
    </row>
    <row r="885" spans="1:13" ht="12.75">
      <c r="A885" s="75"/>
      <c r="B885" s="1077"/>
      <c r="C885" s="75">
        <v>4</v>
      </c>
      <c r="D885" s="75">
        <v>11</v>
      </c>
      <c r="E885" s="75">
        <v>11</v>
      </c>
      <c r="F885" s="75"/>
      <c r="G885" s="75">
        <v>0</v>
      </c>
      <c r="H885" s="75"/>
      <c r="I885" s="75">
        <v>0</v>
      </c>
      <c r="J885" s="75">
        <v>10</v>
      </c>
      <c r="K885" s="75">
        <v>90</v>
      </c>
      <c r="L885" s="75" t="s">
        <v>188</v>
      </c>
      <c r="M885" s="75">
        <v>0</v>
      </c>
    </row>
    <row r="886" spans="1:13" ht="12.75">
      <c r="A886" s="75"/>
      <c r="B886" s="1077"/>
      <c r="C886" s="75">
        <v>7</v>
      </c>
      <c r="D886" s="75">
        <v>7</v>
      </c>
      <c r="E886" s="75">
        <v>5</v>
      </c>
      <c r="F886" s="75"/>
      <c r="G886" s="75">
        <v>0</v>
      </c>
      <c r="H886" s="75"/>
      <c r="I886" s="75">
        <v>0</v>
      </c>
      <c r="J886" s="75">
        <v>2</v>
      </c>
      <c r="K886" s="75">
        <v>40</v>
      </c>
      <c r="L886" s="75" t="s">
        <v>178</v>
      </c>
      <c r="M886" s="75">
        <v>0</v>
      </c>
    </row>
    <row r="887" spans="1:13" ht="12.75">
      <c r="A887" s="75"/>
      <c r="B887" s="1077"/>
      <c r="C887" s="75">
        <v>7</v>
      </c>
      <c r="D887" s="75">
        <v>7</v>
      </c>
      <c r="E887" s="75">
        <v>7</v>
      </c>
      <c r="F887" s="75"/>
      <c r="G887" s="75">
        <v>1</v>
      </c>
      <c r="H887" s="75"/>
      <c r="I887" s="75">
        <v>14</v>
      </c>
      <c r="J887" s="75">
        <v>4</v>
      </c>
      <c r="K887" s="75">
        <v>57</v>
      </c>
      <c r="L887" s="75" t="s">
        <v>180</v>
      </c>
      <c r="M887" s="75">
        <v>1</v>
      </c>
    </row>
    <row r="888" spans="1:13" ht="12.75">
      <c r="A888" s="75"/>
      <c r="B888" s="1077"/>
      <c r="C888" s="75">
        <v>7</v>
      </c>
      <c r="D888" s="75">
        <v>7</v>
      </c>
      <c r="E888" s="75">
        <v>7</v>
      </c>
      <c r="F888" s="75"/>
      <c r="G888" s="75">
        <v>0</v>
      </c>
      <c r="H888" s="75"/>
      <c r="I888" s="75">
        <v>0</v>
      </c>
      <c r="J888" s="75">
        <v>3</v>
      </c>
      <c r="K888" s="75">
        <v>42.8</v>
      </c>
      <c r="L888" s="75" t="s">
        <v>178</v>
      </c>
      <c r="M888" s="75">
        <v>0</v>
      </c>
    </row>
    <row r="889" spans="1:13" ht="12.75">
      <c r="A889" s="75"/>
      <c r="B889" s="1077"/>
      <c r="C889" s="75">
        <v>7</v>
      </c>
      <c r="D889" s="75">
        <v>7</v>
      </c>
      <c r="E889" s="75">
        <v>7</v>
      </c>
      <c r="F889" s="75"/>
      <c r="G889" s="75">
        <v>0</v>
      </c>
      <c r="H889" s="75"/>
      <c r="I889" s="75">
        <v>0</v>
      </c>
      <c r="J889" s="75">
        <v>4</v>
      </c>
      <c r="K889" s="75">
        <v>57</v>
      </c>
      <c r="L889" s="75" t="s">
        <v>180</v>
      </c>
      <c r="M889" s="75">
        <v>0</v>
      </c>
    </row>
    <row r="890" spans="1:13" ht="12.75">
      <c r="A890" s="75"/>
      <c r="B890" s="1077"/>
      <c r="C890" s="75">
        <v>8</v>
      </c>
      <c r="D890" s="75">
        <v>15</v>
      </c>
      <c r="E890" s="75">
        <v>14</v>
      </c>
      <c r="F890" s="75"/>
      <c r="G890" s="75">
        <v>1</v>
      </c>
      <c r="H890" s="75"/>
      <c r="I890" s="75">
        <v>7</v>
      </c>
      <c r="J890" s="75">
        <v>6</v>
      </c>
      <c r="K890" s="75">
        <v>40</v>
      </c>
      <c r="L890" s="75" t="s">
        <v>191</v>
      </c>
      <c r="M890" s="75">
        <v>1</v>
      </c>
    </row>
    <row r="891" spans="1:13" ht="12.75">
      <c r="A891" s="75"/>
      <c r="B891" s="1077"/>
      <c r="C891" s="75">
        <v>8</v>
      </c>
      <c r="D891" s="75">
        <v>15</v>
      </c>
      <c r="E891" s="75">
        <v>14</v>
      </c>
      <c r="F891" s="75"/>
      <c r="G891" s="75">
        <v>1</v>
      </c>
      <c r="H891" s="75"/>
      <c r="I891" s="75">
        <v>7</v>
      </c>
      <c r="J891" s="75">
        <v>10</v>
      </c>
      <c r="K891" s="75">
        <v>71.4</v>
      </c>
      <c r="L891" s="75" t="s">
        <v>180</v>
      </c>
      <c r="M891" s="75">
        <v>0</v>
      </c>
    </row>
    <row r="892" spans="1:13" ht="12.75">
      <c r="A892" s="75"/>
      <c r="B892" s="1077"/>
      <c r="C892" s="75">
        <v>8</v>
      </c>
      <c r="D892" s="75">
        <v>15</v>
      </c>
      <c r="E892" s="75">
        <v>15</v>
      </c>
      <c r="F892" s="75"/>
      <c r="G892" s="75">
        <v>0</v>
      </c>
      <c r="H892" s="75"/>
      <c r="I892" s="75">
        <v>0</v>
      </c>
      <c r="J892" s="75">
        <v>7</v>
      </c>
      <c r="K892" s="75">
        <v>46.7</v>
      </c>
      <c r="L892" s="75" t="s">
        <v>191</v>
      </c>
      <c r="M892" s="75">
        <v>0</v>
      </c>
    </row>
    <row r="893" spans="1:13" ht="12.75">
      <c r="A893" s="75"/>
      <c r="B893" s="1077"/>
      <c r="C893" s="75">
        <v>8</v>
      </c>
      <c r="D893" s="75">
        <v>15</v>
      </c>
      <c r="E893" s="75">
        <v>15</v>
      </c>
      <c r="F893" s="75"/>
      <c r="G893" s="75">
        <v>0</v>
      </c>
      <c r="H893" s="75"/>
      <c r="I893" s="75">
        <v>0</v>
      </c>
      <c r="J893" s="75">
        <v>8</v>
      </c>
      <c r="K893" s="75">
        <v>53.3</v>
      </c>
      <c r="L893" s="75" t="s">
        <v>180</v>
      </c>
      <c r="M893" s="75">
        <v>0</v>
      </c>
    </row>
    <row r="894" spans="1:13" ht="12.75">
      <c r="A894" s="75"/>
      <c r="B894" s="1077"/>
      <c r="C894" s="75">
        <v>9</v>
      </c>
      <c r="D894" s="75">
        <v>5</v>
      </c>
      <c r="E894" s="75">
        <v>5</v>
      </c>
      <c r="F894" s="75"/>
      <c r="G894" s="75">
        <v>0</v>
      </c>
      <c r="H894" s="75"/>
      <c r="I894" s="75">
        <v>0</v>
      </c>
      <c r="J894" s="75">
        <v>3</v>
      </c>
      <c r="K894" s="75">
        <v>60</v>
      </c>
      <c r="L894" s="75" t="s">
        <v>178</v>
      </c>
      <c r="M894" s="75">
        <v>0</v>
      </c>
    </row>
    <row r="895" spans="1:13" ht="12.75">
      <c r="A895" s="75"/>
      <c r="B895" s="1077"/>
      <c r="C895" s="75">
        <v>9</v>
      </c>
      <c r="D895" s="75">
        <v>5</v>
      </c>
      <c r="E895" s="75">
        <v>5</v>
      </c>
      <c r="F895" s="75"/>
      <c r="G895" s="75">
        <v>0</v>
      </c>
      <c r="H895" s="75"/>
      <c r="I895" s="75">
        <v>0</v>
      </c>
      <c r="J895" s="75">
        <v>4</v>
      </c>
      <c r="K895" s="75">
        <v>80</v>
      </c>
      <c r="L895" s="75" t="s">
        <v>180</v>
      </c>
      <c r="M895" s="75">
        <v>0</v>
      </c>
    </row>
    <row r="896" spans="1:13" ht="12.75">
      <c r="A896" s="75"/>
      <c r="B896" s="1077"/>
      <c r="C896" s="75">
        <v>9</v>
      </c>
      <c r="D896" s="75">
        <v>5</v>
      </c>
      <c r="E896" s="75">
        <v>4</v>
      </c>
      <c r="F896" s="75"/>
      <c r="G896" s="75">
        <v>0</v>
      </c>
      <c r="H896" s="75"/>
      <c r="I896" s="75">
        <v>0</v>
      </c>
      <c r="J896" s="75">
        <v>2</v>
      </c>
      <c r="K896" s="75">
        <v>50</v>
      </c>
      <c r="L896" s="75" t="s">
        <v>178</v>
      </c>
      <c r="M896" s="75">
        <v>0</v>
      </c>
    </row>
    <row r="897" spans="1:13" ht="12.75">
      <c r="A897" s="75"/>
      <c r="B897" s="1077"/>
      <c r="C897" s="75">
        <v>9</v>
      </c>
      <c r="D897" s="75">
        <v>5</v>
      </c>
      <c r="E897" s="75">
        <v>5</v>
      </c>
      <c r="F897" s="75"/>
      <c r="G897" s="75">
        <v>0</v>
      </c>
      <c r="H897" s="75"/>
      <c r="I897" s="75">
        <v>0</v>
      </c>
      <c r="J897" s="75">
        <v>4</v>
      </c>
      <c r="K897" s="75">
        <v>80</v>
      </c>
      <c r="L897" s="75" t="s">
        <v>180</v>
      </c>
      <c r="M897" s="75">
        <v>0</v>
      </c>
    </row>
    <row r="898" spans="1:13" ht="12.75">
      <c r="A898" s="75"/>
      <c r="B898" s="1077"/>
      <c r="C898" s="75">
        <v>9</v>
      </c>
      <c r="D898" s="75">
        <v>5</v>
      </c>
      <c r="E898" s="75">
        <v>5</v>
      </c>
      <c r="F898" s="75"/>
      <c r="G898" s="75">
        <v>0</v>
      </c>
      <c r="H898" s="75"/>
      <c r="I898" s="75">
        <v>0</v>
      </c>
      <c r="J898" s="75">
        <v>5</v>
      </c>
      <c r="K898" s="75">
        <v>100</v>
      </c>
      <c r="L898" s="75" t="s">
        <v>178</v>
      </c>
      <c r="M898" s="75">
        <v>0</v>
      </c>
    </row>
    <row r="899" spans="1:13" ht="12.75">
      <c r="A899" s="75"/>
      <c r="B899" s="1078"/>
      <c r="C899" s="75">
        <v>9</v>
      </c>
      <c r="D899" s="75">
        <v>5</v>
      </c>
      <c r="E899" s="75">
        <v>5</v>
      </c>
      <c r="F899" s="75"/>
      <c r="G899" s="75">
        <v>0</v>
      </c>
      <c r="H899" s="75"/>
      <c r="I899" s="75">
        <v>0</v>
      </c>
      <c r="J899" s="75">
        <v>4</v>
      </c>
      <c r="K899" s="75">
        <v>80</v>
      </c>
      <c r="L899" s="75" t="s">
        <v>180</v>
      </c>
      <c r="M899" s="75">
        <v>0</v>
      </c>
    </row>
    <row r="900" spans="1:13" ht="12.75">
      <c r="A900" s="74"/>
      <c r="B900" s="74"/>
      <c r="C900" s="74"/>
      <c r="D900" s="74"/>
      <c r="E900" s="74"/>
      <c r="F900" s="74"/>
      <c r="G900" s="74"/>
      <c r="H900" s="74"/>
      <c r="I900" s="74"/>
      <c r="J900" s="74"/>
      <c r="K900" s="74"/>
      <c r="L900" s="74"/>
      <c r="M900" s="74"/>
    </row>
  </sheetData>
  <sheetProtection/>
  <mergeCells count="661">
    <mergeCell ref="D123:D124"/>
    <mergeCell ref="E123:E124"/>
    <mergeCell ref="F123:I123"/>
    <mergeCell ref="J123:J124"/>
    <mergeCell ref="K123:K124"/>
    <mergeCell ref="L123:L124"/>
    <mergeCell ref="F166:F169"/>
    <mergeCell ref="E247:E248"/>
    <mergeCell ref="F247:I247"/>
    <mergeCell ref="L247:L248"/>
    <mergeCell ref="M247:M248"/>
    <mergeCell ref="J247:J248"/>
    <mergeCell ref="K247:K248"/>
    <mergeCell ref="E238:E239"/>
    <mergeCell ref="F238:I238"/>
    <mergeCell ref="M238:M239"/>
    <mergeCell ref="A247:A248"/>
    <mergeCell ref="B247:B248"/>
    <mergeCell ref="C247:C248"/>
    <mergeCell ref="D247:D248"/>
    <mergeCell ref="A238:A239"/>
    <mergeCell ref="B238:B239"/>
    <mergeCell ref="C238:C239"/>
    <mergeCell ref="D238:D239"/>
    <mergeCell ref="B205:B206"/>
    <mergeCell ref="C205:C206"/>
    <mergeCell ref="D205:D206"/>
    <mergeCell ref="K238:K239"/>
    <mergeCell ref="E205:E206"/>
    <mergeCell ref="F205:I205"/>
    <mergeCell ref="K205:K206"/>
    <mergeCell ref="J205:J206"/>
    <mergeCell ref="E188:E189"/>
    <mergeCell ref="F188:I188"/>
    <mergeCell ref="E196:E197"/>
    <mergeCell ref="F196:I196"/>
    <mergeCell ref="J196:J197"/>
    <mergeCell ref="K188:K189"/>
    <mergeCell ref="J188:J189"/>
    <mergeCell ref="L238:L239"/>
    <mergeCell ref="L188:L189"/>
    <mergeCell ref="M188:M189"/>
    <mergeCell ref="K196:K197"/>
    <mergeCell ref="J238:J239"/>
    <mergeCell ref="M205:M206"/>
    <mergeCell ref="L205:L206"/>
    <mergeCell ref="B196:B197"/>
    <mergeCell ref="C196:C197"/>
    <mergeCell ref="D196:D197"/>
    <mergeCell ref="L196:L197"/>
    <mergeCell ref="M173:M174"/>
    <mergeCell ref="M196:M197"/>
    <mergeCell ref="B188:B189"/>
    <mergeCell ref="C188:C189"/>
    <mergeCell ref="D188:D189"/>
    <mergeCell ref="L173:L174"/>
    <mergeCell ref="A158:A159"/>
    <mergeCell ref="B158:B159"/>
    <mergeCell ref="C158:C159"/>
    <mergeCell ref="D158:D159"/>
    <mergeCell ref="J173:J174"/>
    <mergeCell ref="K173:K174"/>
    <mergeCell ref="E173:E174"/>
    <mergeCell ref="F173:I173"/>
    <mergeCell ref="E158:E159"/>
    <mergeCell ref="F158:I158"/>
    <mergeCell ref="L158:L159"/>
    <mergeCell ref="M158:M159"/>
    <mergeCell ref="E143:E144"/>
    <mergeCell ref="F143:I143"/>
    <mergeCell ref="J143:J144"/>
    <mergeCell ref="K143:K144"/>
    <mergeCell ref="L143:L144"/>
    <mergeCell ref="M143:M144"/>
    <mergeCell ref="J158:J159"/>
    <mergeCell ref="K158:K159"/>
    <mergeCell ref="C143:C144"/>
    <mergeCell ref="D143:D144"/>
    <mergeCell ref="C371:C372"/>
    <mergeCell ref="D371:D372"/>
    <mergeCell ref="D259:D260"/>
    <mergeCell ref="C347:C348"/>
    <mergeCell ref="D347:D348"/>
    <mergeCell ref="C173:C174"/>
    <mergeCell ref="D173:D174"/>
    <mergeCell ref="D289:D290"/>
    <mergeCell ref="A143:A144"/>
    <mergeCell ref="B143:B144"/>
    <mergeCell ref="A356:A357"/>
    <mergeCell ref="A173:A174"/>
    <mergeCell ref="B173:B174"/>
    <mergeCell ref="A205:A206"/>
    <mergeCell ref="A274:A275"/>
    <mergeCell ref="B274:B275"/>
    <mergeCell ref="A196:A197"/>
    <mergeCell ref="A188:A189"/>
    <mergeCell ref="L371:L372"/>
    <mergeCell ref="M371:M372"/>
    <mergeCell ref="A385:A386"/>
    <mergeCell ref="B385:B386"/>
    <mergeCell ref="A371:A372"/>
    <mergeCell ref="B371:B372"/>
    <mergeCell ref="E371:E372"/>
    <mergeCell ref="F371:I371"/>
    <mergeCell ref="L385:L386"/>
    <mergeCell ref="M385:M386"/>
    <mergeCell ref="F417:I417"/>
    <mergeCell ref="J371:J372"/>
    <mergeCell ref="K371:K372"/>
    <mergeCell ref="E404:E405"/>
    <mergeCell ref="F404:I404"/>
    <mergeCell ref="J417:J418"/>
    <mergeCell ref="K417:K418"/>
    <mergeCell ref="A417:A418"/>
    <mergeCell ref="B417:B418"/>
    <mergeCell ref="C417:C418"/>
    <mergeCell ref="D417:D418"/>
    <mergeCell ref="E385:E386"/>
    <mergeCell ref="F385:I385"/>
    <mergeCell ref="C404:C405"/>
    <mergeCell ref="D404:D405"/>
    <mergeCell ref="C385:C386"/>
    <mergeCell ref="D385:D386"/>
    <mergeCell ref="A404:A405"/>
    <mergeCell ref="B404:B405"/>
    <mergeCell ref="L427:L428"/>
    <mergeCell ref="M427:M428"/>
    <mergeCell ref="J404:J405"/>
    <mergeCell ref="K404:K405"/>
    <mergeCell ref="L404:L405"/>
    <mergeCell ref="M404:M405"/>
    <mergeCell ref="A427:A428"/>
    <mergeCell ref="B427:B428"/>
    <mergeCell ref="C427:C428"/>
    <mergeCell ref="D427:D428"/>
    <mergeCell ref="J427:J428"/>
    <mergeCell ref="K427:K428"/>
    <mergeCell ref="E427:E428"/>
    <mergeCell ref="F427:I427"/>
    <mergeCell ref="E436:E437"/>
    <mergeCell ref="K448:K449"/>
    <mergeCell ref="A448:A449"/>
    <mergeCell ref="B448:B449"/>
    <mergeCell ref="C448:C449"/>
    <mergeCell ref="D448:D449"/>
    <mergeCell ref="K436:K437"/>
    <mergeCell ref="J436:J437"/>
    <mergeCell ref="F436:I436"/>
    <mergeCell ref="J448:J449"/>
    <mergeCell ref="A436:A437"/>
    <mergeCell ref="B436:B437"/>
    <mergeCell ref="C436:C437"/>
    <mergeCell ref="D436:D437"/>
    <mergeCell ref="C466:C467"/>
    <mergeCell ref="A466:A467"/>
    <mergeCell ref="B466:B467"/>
    <mergeCell ref="A475:A476"/>
    <mergeCell ref="B475:B476"/>
    <mergeCell ref="C475:C476"/>
    <mergeCell ref="A492:A493"/>
    <mergeCell ref="B492:B493"/>
    <mergeCell ref="C492:C493"/>
    <mergeCell ref="D492:D493"/>
    <mergeCell ref="D475:D476"/>
    <mergeCell ref="E475:E476"/>
    <mergeCell ref="F448:I448"/>
    <mergeCell ref="F492:I492"/>
    <mergeCell ref="F475:I475"/>
    <mergeCell ref="E448:E449"/>
    <mergeCell ref="E492:E493"/>
    <mergeCell ref="D466:D467"/>
    <mergeCell ref="E466:E467"/>
    <mergeCell ref="F466:I466"/>
    <mergeCell ref="M527:M528"/>
    <mergeCell ref="M551:M552"/>
    <mergeCell ref="L466:L467"/>
    <mergeCell ref="J475:J476"/>
    <mergeCell ref="K475:K476"/>
    <mergeCell ref="L475:L476"/>
    <mergeCell ref="L514:L515"/>
    <mergeCell ref="M514:M515"/>
    <mergeCell ref="M475:M476"/>
    <mergeCell ref="M572:M573"/>
    <mergeCell ref="L544:L545"/>
    <mergeCell ref="F527:I527"/>
    <mergeCell ref="L551:L552"/>
    <mergeCell ref="L572:L573"/>
    <mergeCell ref="K563:K564"/>
    <mergeCell ref="L563:L564"/>
    <mergeCell ref="M535:M536"/>
    <mergeCell ref="L527:L528"/>
    <mergeCell ref="L535:L536"/>
    <mergeCell ref="K535:K536"/>
    <mergeCell ref="K551:K552"/>
    <mergeCell ref="F544:I544"/>
    <mergeCell ref="M563:M564"/>
    <mergeCell ref="J563:J564"/>
    <mergeCell ref="F563:I563"/>
    <mergeCell ref="M544:M545"/>
    <mergeCell ref="F535:I535"/>
    <mergeCell ref="J535:J536"/>
    <mergeCell ref="K572:K573"/>
    <mergeCell ref="E563:E564"/>
    <mergeCell ref="J572:J573"/>
    <mergeCell ref="C544:C545"/>
    <mergeCell ref="D563:D564"/>
    <mergeCell ref="J551:J552"/>
    <mergeCell ref="F551:I551"/>
    <mergeCell ref="E535:E536"/>
    <mergeCell ref="A544:A545"/>
    <mergeCell ref="B544:B545"/>
    <mergeCell ref="A551:A552"/>
    <mergeCell ref="B551:B552"/>
    <mergeCell ref="C551:C552"/>
    <mergeCell ref="E551:E552"/>
    <mergeCell ref="D535:D536"/>
    <mergeCell ref="E544:E545"/>
    <mergeCell ref="D544:D545"/>
    <mergeCell ref="K587:K588"/>
    <mergeCell ref="E527:E528"/>
    <mergeCell ref="K544:K545"/>
    <mergeCell ref="B514:B515"/>
    <mergeCell ref="C514:C515"/>
    <mergeCell ref="D514:D515"/>
    <mergeCell ref="D551:D552"/>
    <mergeCell ref="J544:J545"/>
    <mergeCell ref="B535:B536"/>
    <mergeCell ref="C535:C536"/>
    <mergeCell ref="E587:E588"/>
    <mergeCell ref="F587:I587"/>
    <mergeCell ref="J587:J588"/>
    <mergeCell ref="E572:E573"/>
    <mergeCell ref="F572:I572"/>
    <mergeCell ref="C563:C564"/>
    <mergeCell ref="D572:D573"/>
    <mergeCell ref="J527:J528"/>
    <mergeCell ref="K527:K528"/>
    <mergeCell ref="F514:I514"/>
    <mergeCell ref="E514:E515"/>
    <mergeCell ref="A527:A528"/>
    <mergeCell ref="K514:K515"/>
    <mergeCell ref="J514:J515"/>
    <mergeCell ref="D527:D528"/>
    <mergeCell ref="D503:D504"/>
    <mergeCell ref="D613:D614"/>
    <mergeCell ref="A619:A620"/>
    <mergeCell ref="D619:D620"/>
    <mergeCell ref="B587:B588"/>
    <mergeCell ref="C587:C588"/>
    <mergeCell ref="D587:D588"/>
    <mergeCell ref="A587:A588"/>
    <mergeCell ref="C527:C528"/>
    <mergeCell ref="B527:B528"/>
    <mergeCell ref="A503:A504"/>
    <mergeCell ref="B503:B504"/>
    <mergeCell ref="C503:C504"/>
    <mergeCell ref="A535:A536"/>
    <mergeCell ref="A572:A573"/>
    <mergeCell ref="B572:B573"/>
    <mergeCell ref="C572:C573"/>
    <mergeCell ref="A563:A564"/>
    <mergeCell ref="B563:B564"/>
    <mergeCell ref="A514:A515"/>
    <mergeCell ref="A647:A648"/>
    <mergeCell ref="B647:B648"/>
    <mergeCell ref="C647:C648"/>
    <mergeCell ref="A637:A638"/>
    <mergeCell ref="B637:B638"/>
    <mergeCell ref="C637:C638"/>
    <mergeCell ref="D600:D601"/>
    <mergeCell ref="D630:D631"/>
    <mergeCell ref="C619:C620"/>
    <mergeCell ref="C630:C631"/>
    <mergeCell ref="E822:E823"/>
    <mergeCell ref="E815:E816"/>
    <mergeCell ref="D637:D638"/>
    <mergeCell ref="C822:C823"/>
    <mergeCell ref="D719:D720"/>
    <mergeCell ref="E773:E774"/>
    <mergeCell ref="A600:A601"/>
    <mergeCell ref="B600:B601"/>
    <mergeCell ref="C600:C601"/>
    <mergeCell ref="B630:B631"/>
    <mergeCell ref="A630:A631"/>
    <mergeCell ref="A613:A614"/>
    <mergeCell ref="B613:B614"/>
    <mergeCell ref="C613:C614"/>
    <mergeCell ref="B619:B620"/>
    <mergeCell ref="D849:D850"/>
    <mergeCell ref="C788:C789"/>
    <mergeCell ref="C849:C850"/>
    <mergeCell ref="C773:C774"/>
    <mergeCell ref="B834:B835"/>
    <mergeCell ref="D803:D804"/>
    <mergeCell ref="B817:B818"/>
    <mergeCell ref="B815:B816"/>
    <mergeCell ref="C815:C816"/>
    <mergeCell ref="B822:B823"/>
    <mergeCell ref="B805:B810"/>
    <mergeCell ref="C803:C804"/>
    <mergeCell ref="D822:D823"/>
    <mergeCell ref="D745:D746"/>
    <mergeCell ref="C745:C746"/>
    <mergeCell ref="B773:B774"/>
    <mergeCell ref="C758:C759"/>
    <mergeCell ref="D758:D759"/>
    <mergeCell ref="D773:D774"/>
    <mergeCell ref="C834:C835"/>
    <mergeCell ref="A758:A759"/>
    <mergeCell ref="E758:E759"/>
    <mergeCell ref="D834:D835"/>
    <mergeCell ref="D815:D816"/>
    <mergeCell ref="B760:B767"/>
    <mergeCell ref="B790:B798"/>
    <mergeCell ref="A815:A816"/>
    <mergeCell ref="A834:A835"/>
    <mergeCell ref="A822:A823"/>
    <mergeCell ref="A745:A746"/>
    <mergeCell ref="B745:B746"/>
    <mergeCell ref="A773:A774"/>
    <mergeCell ref="B747:B754"/>
    <mergeCell ref="B883:B899"/>
    <mergeCell ref="B758:B759"/>
    <mergeCell ref="A788:A789"/>
    <mergeCell ref="A881:A882"/>
    <mergeCell ref="B868:B875"/>
    <mergeCell ref="A866:A867"/>
    <mergeCell ref="A849:A850"/>
    <mergeCell ref="A803:A804"/>
    <mergeCell ref="B803:B804"/>
    <mergeCell ref="B775:B782"/>
    <mergeCell ref="C881:C882"/>
    <mergeCell ref="D881:D882"/>
    <mergeCell ref="D788:D789"/>
    <mergeCell ref="B788:B789"/>
    <mergeCell ref="B866:B867"/>
    <mergeCell ref="C866:C867"/>
    <mergeCell ref="D866:D867"/>
    <mergeCell ref="B881:B882"/>
    <mergeCell ref="B824:B829"/>
    <mergeCell ref="B849:B850"/>
    <mergeCell ref="E881:E882"/>
    <mergeCell ref="E866:E867"/>
    <mergeCell ref="B836:B837"/>
    <mergeCell ref="B851:B862"/>
    <mergeCell ref="E849:E850"/>
    <mergeCell ref="E834:E835"/>
    <mergeCell ref="G881:I881"/>
    <mergeCell ref="J881:K881"/>
    <mergeCell ref="J866:K866"/>
    <mergeCell ref="J849:K849"/>
    <mergeCell ref="G834:I834"/>
    <mergeCell ref="J834:K834"/>
    <mergeCell ref="G866:I866"/>
    <mergeCell ref="G849:I849"/>
    <mergeCell ref="G822:I822"/>
    <mergeCell ref="J719:K719"/>
    <mergeCell ref="G788:I788"/>
    <mergeCell ref="J773:K773"/>
    <mergeCell ref="J788:K788"/>
    <mergeCell ref="J758:K758"/>
    <mergeCell ref="G731:I731"/>
    <mergeCell ref="J822:K822"/>
    <mergeCell ref="J731:K731"/>
    <mergeCell ref="G803:I803"/>
    <mergeCell ref="J815:K815"/>
    <mergeCell ref="J803:K803"/>
    <mergeCell ref="J745:K745"/>
    <mergeCell ref="G815:I815"/>
    <mergeCell ref="J712:K712"/>
    <mergeCell ref="E803:E804"/>
    <mergeCell ref="E788:E789"/>
    <mergeCell ref="E745:E746"/>
    <mergeCell ref="E731:E732"/>
    <mergeCell ref="G773:I773"/>
    <mergeCell ref="G745:I745"/>
    <mergeCell ref="G758:I758"/>
    <mergeCell ref="J700:K700"/>
    <mergeCell ref="J702:J703"/>
    <mergeCell ref="K702:K703"/>
    <mergeCell ref="D678:D679"/>
    <mergeCell ref="E678:E679"/>
    <mergeCell ref="G712:I712"/>
    <mergeCell ref="G702:G703"/>
    <mergeCell ref="E719:E720"/>
    <mergeCell ref="D663:D664"/>
    <mergeCell ref="D693:D694"/>
    <mergeCell ref="D700:D701"/>
    <mergeCell ref="J693:K693"/>
    <mergeCell ref="E693:E694"/>
    <mergeCell ref="A678:A679"/>
    <mergeCell ref="A693:A694"/>
    <mergeCell ref="B693:B694"/>
    <mergeCell ref="C693:C694"/>
    <mergeCell ref="B678:B679"/>
    <mergeCell ref="A663:A664"/>
    <mergeCell ref="B663:B664"/>
    <mergeCell ref="C663:C664"/>
    <mergeCell ref="C678:C679"/>
    <mergeCell ref="J600:J601"/>
    <mergeCell ref="J619:J620"/>
    <mergeCell ref="J630:J631"/>
    <mergeCell ref="D647:D648"/>
    <mergeCell ref="E647:E648"/>
    <mergeCell ref="E637:E638"/>
    <mergeCell ref="E613:E614"/>
    <mergeCell ref="E619:E620"/>
    <mergeCell ref="E600:E601"/>
    <mergeCell ref="F619:I619"/>
    <mergeCell ref="F630:I630"/>
    <mergeCell ref="F600:I600"/>
    <mergeCell ref="E663:E664"/>
    <mergeCell ref="G663:I663"/>
    <mergeCell ref="J663:K663"/>
    <mergeCell ref="J678:K678"/>
    <mergeCell ref="G678:I678"/>
    <mergeCell ref="E630:E631"/>
    <mergeCell ref="M637:M638"/>
    <mergeCell ref="K630:K631"/>
    <mergeCell ref="J637:J638"/>
    <mergeCell ref="K637:K638"/>
    <mergeCell ref="I702:I703"/>
    <mergeCell ref="L637:L638"/>
    <mergeCell ref="L647:L648"/>
    <mergeCell ref="G693:I693"/>
    <mergeCell ref="G659:J659"/>
    <mergeCell ref="G700:I700"/>
    <mergeCell ref="K600:K601"/>
    <mergeCell ref="K619:K620"/>
    <mergeCell ref="M619:M620"/>
    <mergeCell ref="K613:K614"/>
    <mergeCell ref="A731:A732"/>
    <mergeCell ref="B731:B732"/>
    <mergeCell ref="C731:C732"/>
    <mergeCell ref="D712:D713"/>
    <mergeCell ref="C712:C713"/>
    <mergeCell ref="G719:I719"/>
    <mergeCell ref="C700:C701"/>
    <mergeCell ref="A712:A713"/>
    <mergeCell ref="A719:A720"/>
    <mergeCell ref="B719:B720"/>
    <mergeCell ref="C719:C720"/>
    <mergeCell ref="B712:B713"/>
    <mergeCell ref="A700:A701"/>
    <mergeCell ref="B700:B701"/>
    <mergeCell ref="D731:D732"/>
    <mergeCell ref="F613:I613"/>
    <mergeCell ref="J613:J614"/>
    <mergeCell ref="M647:M648"/>
    <mergeCell ref="F637:I637"/>
    <mergeCell ref="F647:I647"/>
    <mergeCell ref="J647:J648"/>
    <mergeCell ref="K647:K648"/>
    <mergeCell ref="E700:E701"/>
    <mergeCell ref="E712:E713"/>
    <mergeCell ref="M587:M588"/>
    <mergeCell ref="L600:L601"/>
    <mergeCell ref="M630:M631"/>
    <mergeCell ref="L613:L614"/>
    <mergeCell ref="M613:M614"/>
    <mergeCell ref="M600:M601"/>
    <mergeCell ref="L630:L631"/>
    <mergeCell ref="L619:L620"/>
    <mergeCell ref="L587:L588"/>
    <mergeCell ref="M503:M504"/>
    <mergeCell ref="L503:L504"/>
    <mergeCell ref="L356:L357"/>
    <mergeCell ref="K492:K493"/>
    <mergeCell ref="J492:J493"/>
    <mergeCell ref="J466:J467"/>
    <mergeCell ref="K466:K467"/>
    <mergeCell ref="M466:M467"/>
    <mergeCell ref="J385:J386"/>
    <mergeCell ref="K385:K386"/>
    <mergeCell ref="E503:E504"/>
    <mergeCell ref="F503:I503"/>
    <mergeCell ref="J503:J504"/>
    <mergeCell ref="K503:K504"/>
    <mergeCell ref="A259:A260"/>
    <mergeCell ref="B259:B260"/>
    <mergeCell ref="A312:A313"/>
    <mergeCell ref="E347:E348"/>
    <mergeCell ref="F347:I347"/>
    <mergeCell ref="E356:E357"/>
    <mergeCell ref="M417:M418"/>
    <mergeCell ref="L259:L260"/>
    <mergeCell ref="J289:J290"/>
    <mergeCell ref="K289:K290"/>
    <mergeCell ref="C259:C260"/>
    <mergeCell ref="C274:C275"/>
    <mergeCell ref="D274:D275"/>
    <mergeCell ref="E274:E275"/>
    <mergeCell ref="F274:I274"/>
    <mergeCell ref="E417:E418"/>
    <mergeCell ref="B312:B313"/>
    <mergeCell ref="C312:C313"/>
    <mergeCell ref="M492:M493"/>
    <mergeCell ref="L492:L493"/>
    <mergeCell ref="L436:L437"/>
    <mergeCell ref="M436:M437"/>
    <mergeCell ref="L448:L449"/>
    <mergeCell ref="M448:M449"/>
    <mergeCell ref="L312:L313"/>
    <mergeCell ref="L417:L418"/>
    <mergeCell ref="L289:L290"/>
    <mergeCell ref="M274:M275"/>
    <mergeCell ref="B322:B323"/>
    <mergeCell ref="J274:J275"/>
    <mergeCell ref="D304:D305"/>
    <mergeCell ref="E304:E305"/>
    <mergeCell ref="F304:I304"/>
    <mergeCell ref="K322:K323"/>
    <mergeCell ref="B304:B305"/>
    <mergeCell ref="C322:C323"/>
    <mergeCell ref="E259:E260"/>
    <mergeCell ref="F259:I259"/>
    <mergeCell ref="E289:E290"/>
    <mergeCell ref="F289:I289"/>
    <mergeCell ref="L304:L305"/>
    <mergeCell ref="M259:M260"/>
    <mergeCell ref="K274:K275"/>
    <mergeCell ref="L274:L275"/>
    <mergeCell ref="J259:J260"/>
    <mergeCell ref="K259:K260"/>
    <mergeCell ref="A347:A348"/>
    <mergeCell ref="B347:B348"/>
    <mergeCell ref="L347:L348"/>
    <mergeCell ref="M347:M348"/>
    <mergeCell ref="J347:J348"/>
    <mergeCell ref="D356:D357"/>
    <mergeCell ref="M356:M357"/>
    <mergeCell ref="K347:K348"/>
    <mergeCell ref="B356:B357"/>
    <mergeCell ref="C356:C357"/>
    <mergeCell ref="J356:J357"/>
    <mergeCell ref="K356:K357"/>
    <mergeCell ref="D322:D323"/>
    <mergeCell ref="F356:I356"/>
    <mergeCell ref="M312:M313"/>
    <mergeCell ref="J312:J313"/>
    <mergeCell ref="K312:K313"/>
    <mergeCell ref="M322:M323"/>
    <mergeCell ref="E312:E313"/>
    <mergeCell ref="L322:L323"/>
    <mergeCell ref="C304:C305"/>
    <mergeCell ref="M289:M290"/>
    <mergeCell ref="D312:D313"/>
    <mergeCell ref="E322:E323"/>
    <mergeCell ref="F322:I322"/>
    <mergeCell ref="M304:M305"/>
    <mergeCell ref="J304:J305"/>
    <mergeCell ref="K304:K305"/>
    <mergeCell ref="F312:I312"/>
    <mergeCell ref="J322:J323"/>
    <mergeCell ref="A6:A7"/>
    <mergeCell ref="B6:B7"/>
    <mergeCell ref="C6:C7"/>
    <mergeCell ref="D6:D7"/>
    <mergeCell ref="E6:E7"/>
    <mergeCell ref="A22:A23"/>
    <mergeCell ref="B22:B23"/>
    <mergeCell ref="C22:C23"/>
    <mergeCell ref="D22:D23"/>
    <mergeCell ref="A13:A14"/>
    <mergeCell ref="B13:B14"/>
    <mergeCell ref="C13:C14"/>
    <mergeCell ref="D13:D14"/>
    <mergeCell ref="E13:E14"/>
    <mergeCell ref="A322:A323"/>
    <mergeCell ref="A289:A290"/>
    <mergeCell ref="B289:B290"/>
    <mergeCell ref="C289:C290"/>
    <mergeCell ref="A304:A305"/>
    <mergeCell ref="E22:E23"/>
    <mergeCell ref="F13:I13"/>
    <mergeCell ref="J13:J14"/>
    <mergeCell ref="K13:K14"/>
    <mergeCell ref="L13:L14"/>
    <mergeCell ref="M13:M14"/>
    <mergeCell ref="F6:I6"/>
    <mergeCell ref="J6:J7"/>
    <mergeCell ref="K6:K7"/>
    <mergeCell ref="L6:L7"/>
    <mergeCell ref="M6:M7"/>
    <mergeCell ref="F22:I22"/>
    <mergeCell ref="J22:J23"/>
    <mergeCell ref="K22:K23"/>
    <mergeCell ref="L22:L23"/>
    <mergeCell ref="M22:M23"/>
    <mergeCell ref="A29:A30"/>
    <mergeCell ref="B29:B30"/>
    <mergeCell ref="C29:C30"/>
    <mergeCell ref="D29:D30"/>
    <mergeCell ref="E29:E30"/>
    <mergeCell ref="F29:I29"/>
    <mergeCell ref="J29:J30"/>
    <mergeCell ref="K29:K30"/>
    <mergeCell ref="L29:L30"/>
    <mergeCell ref="M29:M30"/>
    <mergeCell ref="A42:A43"/>
    <mergeCell ref="B42:B43"/>
    <mergeCell ref="C42:C43"/>
    <mergeCell ref="D42:D43"/>
    <mergeCell ref="E42:E43"/>
    <mergeCell ref="F42:I42"/>
    <mergeCell ref="J42:J43"/>
    <mergeCell ref="K42:K43"/>
    <mergeCell ref="L42:L43"/>
    <mergeCell ref="M42:M43"/>
    <mergeCell ref="A52:A53"/>
    <mergeCell ref="B52:B53"/>
    <mergeCell ref="C52:C53"/>
    <mergeCell ref="D52:D53"/>
    <mergeCell ref="E52:E53"/>
    <mergeCell ref="F52:I52"/>
    <mergeCell ref="J52:J53"/>
    <mergeCell ref="K52:K53"/>
    <mergeCell ref="L52:L53"/>
    <mergeCell ref="M52:M53"/>
    <mergeCell ref="A112:A113"/>
    <mergeCell ref="B112:B113"/>
    <mergeCell ref="C112:C113"/>
    <mergeCell ref="D112:D113"/>
    <mergeCell ref="E112:E113"/>
    <mergeCell ref="F112:I112"/>
    <mergeCell ref="A130:A131"/>
    <mergeCell ref="B130:B131"/>
    <mergeCell ref="C130:C131"/>
    <mergeCell ref="D130:D131"/>
    <mergeCell ref="E130:E131"/>
    <mergeCell ref="F130:I130"/>
    <mergeCell ref="A123:A124"/>
    <mergeCell ref="B123:B124"/>
    <mergeCell ref="C123:C124"/>
    <mergeCell ref="J130:J131"/>
    <mergeCell ref="K130:K131"/>
    <mergeCell ref="L130:L131"/>
    <mergeCell ref="M130:M131"/>
    <mergeCell ref="J112:J113"/>
    <mergeCell ref="K112:K113"/>
    <mergeCell ref="L112:L113"/>
    <mergeCell ref="M112:M113"/>
    <mergeCell ref="M123:M124"/>
    <mergeCell ref="K36:L36"/>
    <mergeCell ref="B34:H34"/>
    <mergeCell ref="A36:A37"/>
    <mergeCell ref="B36:B37"/>
    <mergeCell ref="C36:D36"/>
    <mergeCell ref="E36:F36"/>
    <mergeCell ref="G36:H36"/>
    <mergeCell ref="I36:J36"/>
    <mergeCell ref="J85:J86"/>
    <mergeCell ref="K85:K86"/>
    <mergeCell ref="L85:L86"/>
    <mergeCell ref="M85:M86"/>
    <mergeCell ref="A85:A86"/>
    <mergeCell ref="B85:B86"/>
    <mergeCell ref="C85:C86"/>
    <mergeCell ref="D85:D86"/>
    <mergeCell ref="E85:E86"/>
    <mergeCell ref="F85:I85"/>
  </mergeCells>
  <printOptions/>
  <pageMargins left="0.1968503937007874" right="0.1968503937007874" top="0.984251968503937" bottom="0.984251968503937" header="0.5118110236220472" footer="0.5118110236220472"/>
  <pageSetup horizontalDpi="200" verticalDpi="200" orientation="landscape" paperSize="9" r:id="rId1"/>
</worksheet>
</file>

<file path=xl/worksheets/sheet11.xml><?xml version="1.0" encoding="utf-8"?>
<worksheet xmlns="http://schemas.openxmlformats.org/spreadsheetml/2006/main" xmlns:r="http://schemas.openxmlformats.org/officeDocument/2006/relationships">
  <dimension ref="A1:R171"/>
  <sheetViews>
    <sheetView zoomScalePageLayoutView="0" workbookViewId="0" topLeftCell="A1">
      <selection activeCell="P16" sqref="P16"/>
    </sheetView>
  </sheetViews>
  <sheetFormatPr defaultColWidth="9.00390625" defaultRowHeight="12.75"/>
  <cols>
    <col min="1" max="1" width="19.00390625" style="0" customWidth="1"/>
    <col min="2" max="2" width="10.25390625" style="0" customWidth="1"/>
    <col min="3" max="3" width="9.25390625" style="0" customWidth="1"/>
    <col min="4" max="4" width="9.875" style="0" customWidth="1"/>
    <col min="5" max="5" width="10.625" style="0" customWidth="1"/>
    <col min="6" max="6" width="30.625" style="0" customWidth="1"/>
    <col min="7" max="7" width="21.375" style="0" customWidth="1"/>
    <col min="8" max="8" width="2.625" style="0" customWidth="1"/>
    <col min="9" max="14" width="4.625" style="0" customWidth="1"/>
    <col min="15" max="15" width="14.375" style="0" bestFit="1" customWidth="1"/>
    <col min="16" max="16" width="14.00390625" style="0" bestFit="1" customWidth="1"/>
    <col min="17" max="17" width="17.125" style="0" customWidth="1"/>
  </cols>
  <sheetData>
    <row r="1" spans="1:2" ht="12.75">
      <c r="A1" s="63" t="s">
        <v>298</v>
      </c>
      <c r="B1" s="67"/>
    </row>
    <row r="2" s="733" customFormat="1" ht="12.75">
      <c r="A2" s="740"/>
    </row>
    <row r="3" spans="1:2" ht="12.75">
      <c r="A3" s="740"/>
      <c r="B3" s="733"/>
    </row>
    <row r="4" spans="1:10" s="733" customFormat="1" ht="12.75">
      <c r="A4" s="677" t="s">
        <v>968</v>
      </c>
      <c r="B4" s="676"/>
      <c r="C4" s="676"/>
      <c r="D4" s="676"/>
      <c r="E4" s="676"/>
      <c r="F4" s="676"/>
      <c r="G4" s="676"/>
      <c r="H4" s="676"/>
      <c r="I4" s="676"/>
      <c r="J4" s="676"/>
    </row>
    <row r="5" s="733" customFormat="1" ht="13.5" thickBot="1">
      <c r="A5" s="740"/>
    </row>
    <row r="6" spans="1:7" ht="28.5" customHeight="1" thickBot="1">
      <c r="A6" s="1179" t="s">
        <v>121</v>
      </c>
      <c r="B6" s="1171" t="s">
        <v>395</v>
      </c>
      <c r="C6" s="1171" t="s">
        <v>396</v>
      </c>
      <c r="D6" s="1171" t="s">
        <v>397</v>
      </c>
      <c r="E6" s="1171" t="s">
        <v>398</v>
      </c>
      <c r="F6" s="1173" t="s">
        <v>399</v>
      </c>
      <c r="G6" s="1174"/>
    </row>
    <row r="7" spans="1:7" ht="18" thickBot="1">
      <c r="A7" s="1180"/>
      <c r="B7" s="1172"/>
      <c r="C7" s="1172"/>
      <c r="D7" s="1172"/>
      <c r="E7" s="1172"/>
      <c r="F7" s="737" t="s">
        <v>400</v>
      </c>
      <c r="G7" s="737" t="s">
        <v>401</v>
      </c>
    </row>
    <row r="8" spans="1:7" ht="15.75" thickBot="1">
      <c r="A8" s="1175" t="s">
        <v>866</v>
      </c>
      <c r="B8" s="742">
        <v>8</v>
      </c>
      <c r="C8" s="742">
        <v>27</v>
      </c>
      <c r="D8" s="742">
        <v>109</v>
      </c>
      <c r="E8" s="742">
        <v>10</v>
      </c>
      <c r="F8" s="743" t="s">
        <v>868</v>
      </c>
      <c r="G8" s="1175" t="s">
        <v>66</v>
      </c>
    </row>
    <row r="9" spans="1:7" ht="15.75" thickBot="1">
      <c r="A9" s="1176"/>
      <c r="B9" s="745">
        <v>9</v>
      </c>
      <c r="C9" s="745">
        <v>35</v>
      </c>
      <c r="D9" s="745">
        <v>161</v>
      </c>
      <c r="E9" s="745">
        <v>16</v>
      </c>
      <c r="F9" s="746" t="s">
        <v>880</v>
      </c>
      <c r="G9" s="1176"/>
    </row>
    <row r="10" spans="1:7" ht="15.75" thickBot="1">
      <c r="A10" s="1177" t="s">
        <v>867</v>
      </c>
      <c r="B10" s="745">
        <v>7</v>
      </c>
      <c r="C10" s="745">
        <v>17</v>
      </c>
      <c r="D10" s="745">
        <v>48</v>
      </c>
      <c r="E10" s="745">
        <v>15</v>
      </c>
      <c r="F10" s="746" t="s">
        <v>969</v>
      </c>
      <c r="G10" s="1177" t="s">
        <v>409</v>
      </c>
    </row>
    <row r="11" spans="1:7" ht="15.75" thickBot="1">
      <c r="A11" s="1178"/>
      <c r="B11" s="745">
        <v>7</v>
      </c>
      <c r="C11" s="745">
        <v>17</v>
      </c>
      <c r="D11" s="745">
        <v>48</v>
      </c>
      <c r="E11" s="745">
        <v>14</v>
      </c>
      <c r="F11" s="746" t="s">
        <v>970</v>
      </c>
      <c r="G11" s="1178"/>
    </row>
    <row r="12" spans="1:7" ht="31.5" thickBot="1">
      <c r="A12" s="1181" t="s">
        <v>871</v>
      </c>
      <c r="B12" s="745">
        <v>7</v>
      </c>
      <c r="C12" s="745">
        <v>16</v>
      </c>
      <c r="D12" s="745">
        <v>32.5</v>
      </c>
      <c r="E12" s="765" t="s">
        <v>971</v>
      </c>
      <c r="F12" s="746" t="s">
        <v>970</v>
      </c>
      <c r="G12" s="1181" t="s">
        <v>66</v>
      </c>
    </row>
    <row r="13" spans="1:7" ht="15.75" thickBot="1">
      <c r="A13" s="1183"/>
      <c r="B13" s="745">
        <v>8</v>
      </c>
      <c r="C13" s="745">
        <v>10</v>
      </c>
      <c r="D13" s="745">
        <v>35</v>
      </c>
      <c r="E13" s="745">
        <v>20</v>
      </c>
      <c r="F13" s="746" t="s">
        <v>872</v>
      </c>
      <c r="G13" s="1183"/>
    </row>
    <row r="14" spans="1:7" ht="15.75" thickBot="1">
      <c r="A14" s="1184"/>
      <c r="B14" s="745">
        <v>9</v>
      </c>
      <c r="C14" s="745">
        <v>23</v>
      </c>
      <c r="D14" s="745">
        <v>59</v>
      </c>
      <c r="E14" s="745">
        <v>9</v>
      </c>
      <c r="F14" s="746" t="s">
        <v>972</v>
      </c>
      <c r="G14" s="1184"/>
    </row>
    <row r="15" spans="1:7" ht="15.75" thickBot="1">
      <c r="A15" s="741"/>
      <c r="B15" s="745">
        <v>7</v>
      </c>
      <c r="C15" s="745">
        <v>11</v>
      </c>
      <c r="D15" s="745">
        <v>35</v>
      </c>
      <c r="E15" s="745">
        <v>7</v>
      </c>
      <c r="F15" s="746" t="s">
        <v>973</v>
      </c>
      <c r="G15" s="744"/>
    </row>
    <row r="16" spans="1:7" ht="15.75" thickBot="1">
      <c r="A16" s="747" t="s">
        <v>852</v>
      </c>
      <c r="B16" s="745">
        <v>7</v>
      </c>
      <c r="C16" s="745">
        <v>5</v>
      </c>
      <c r="D16" s="745">
        <v>35</v>
      </c>
      <c r="E16" s="745">
        <v>10</v>
      </c>
      <c r="F16" s="746" t="s">
        <v>974</v>
      </c>
      <c r="G16" s="748" t="s">
        <v>68</v>
      </c>
    </row>
    <row r="17" spans="1:7" ht="15.75" thickBot="1">
      <c r="A17" s="751"/>
      <c r="B17" s="745">
        <v>7</v>
      </c>
      <c r="C17" s="745">
        <v>2</v>
      </c>
      <c r="D17" s="745">
        <v>35</v>
      </c>
      <c r="E17" s="745">
        <v>17</v>
      </c>
      <c r="F17" s="746" t="s">
        <v>969</v>
      </c>
      <c r="G17" s="749"/>
    </row>
    <row r="18" spans="1:7" ht="15.75" thickBot="1">
      <c r="A18" s="751"/>
      <c r="B18" s="754">
        <v>8</v>
      </c>
      <c r="C18" s="754">
        <v>14</v>
      </c>
      <c r="D18" s="754">
        <v>35</v>
      </c>
      <c r="E18" s="754">
        <v>4</v>
      </c>
      <c r="F18" s="755" t="s">
        <v>868</v>
      </c>
      <c r="G18" s="749"/>
    </row>
    <row r="19" spans="1:7" ht="15.75" thickBot="1">
      <c r="A19" s="380"/>
      <c r="B19" s="742">
        <v>9</v>
      </c>
      <c r="C19" s="742">
        <v>2</v>
      </c>
      <c r="D19" s="742">
        <v>35</v>
      </c>
      <c r="E19" s="742">
        <v>15</v>
      </c>
      <c r="F19" s="743" t="s">
        <v>972</v>
      </c>
      <c r="G19" s="736"/>
    </row>
    <row r="20" spans="1:7" ht="15.75" thickBot="1">
      <c r="A20" s="747"/>
      <c r="B20" s="745">
        <v>7</v>
      </c>
      <c r="C20" s="745">
        <v>6.1</v>
      </c>
      <c r="D20" s="745">
        <v>22</v>
      </c>
      <c r="E20" s="745">
        <v>21</v>
      </c>
      <c r="F20" s="746" t="s">
        <v>970</v>
      </c>
      <c r="G20" s="748"/>
    </row>
    <row r="21" spans="1:7" ht="15.75" thickBot="1">
      <c r="A21" s="747" t="s">
        <v>874</v>
      </c>
      <c r="B21" s="745">
        <v>7</v>
      </c>
      <c r="C21" s="745">
        <v>7.5</v>
      </c>
      <c r="D21" s="745">
        <v>22</v>
      </c>
      <c r="E21" s="745">
        <v>15</v>
      </c>
      <c r="F21" s="746" t="s">
        <v>975</v>
      </c>
      <c r="G21" s="748" t="s">
        <v>451</v>
      </c>
    </row>
    <row r="22" spans="1:7" ht="15.75" thickBot="1">
      <c r="A22" s="751"/>
      <c r="B22" s="754">
        <v>8</v>
      </c>
      <c r="C22" s="754">
        <v>9.7</v>
      </c>
      <c r="D22" s="754">
        <v>22</v>
      </c>
      <c r="E22" s="754">
        <v>16</v>
      </c>
      <c r="F22" s="755" t="s">
        <v>868</v>
      </c>
      <c r="G22" s="749"/>
    </row>
    <row r="23" spans="1:7" ht="15.75" thickBot="1">
      <c r="A23" s="380"/>
      <c r="B23" s="742">
        <v>9</v>
      </c>
      <c r="C23" s="742">
        <v>9</v>
      </c>
      <c r="D23" s="742">
        <v>30</v>
      </c>
      <c r="E23" s="742">
        <v>24</v>
      </c>
      <c r="F23" s="743" t="s">
        <v>976</v>
      </c>
      <c r="G23" s="736"/>
    </row>
    <row r="24" spans="1:7" ht="15.75" thickBot="1">
      <c r="A24" s="747"/>
      <c r="B24" s="745">
        <v>9</v>
      </c>
      <c r="C24" s="745">
        <v>96</v>
      </c>
      <c r="D24" s="745">
        <v>165</v>
      </c>
      <c r="E24" s="745">
        <v>25</v>
      </c>
      <c r="F24" s="746" t="s">
        <v>976</v>
      </c>
      <c r="G24" s="748"/>
    </row>
    <row r="25" spans="1:7" ht="15.75" thickBot="1">
      <c r="A25" s="752" t="s">
        <v>790</v>
      </c>
      <c r="B25" s="745">
        <v>8</v>
      </c>
      <c r="C25" s="745">
        <v>52</v>
      </c>
      <c r="D25" s="745">
        <v>100</v>
      </c>
      <c r="E25" s="745">
        <v>10</v>
      </c>
      <c r="F25" s="746" t="s">
        <v>868</v>
      </c>
      <c r="G25" s="756" t="s">
        <v>875</v>
      </c>
    </row>
    <row r="26" spans="1:7" ht="15.75" thickBot="1">
      <c r="A26" s="750"/>
      <c r="B26" s="745">
        <v>7</v>
      </c>
      <c r="C26" s="745">
        <v>44</v>
      </c>
      <c r="D26" s="745">
        <v>99</v>
      </c>
      <c r="E26" s="745">
        <v>4</v>
      </c>
      <c r="F26" s="746" t="s">
        <v>970</v>
      </c>
      <c r="G26" s="757"/>
    </row>
    <row r="27" spans="1:7" ht="15.75" thickBot="1">
      <c r="A27" s="753" t="s">
        <v>876</v>
      </c>
      <c r="B27" s="745">
        <v>7</v>
      </c>
      <c r="C27" s="745">
        <v>41</v>
      </c>
      <c r="D27" s="745">
        <v>99</v>
      </c>
      <c r="E27" s="745">
        <v>7</v>
      </c>
      <c r="F27" s="746" t="s">
        <v>973</v>
      </c>
      <c r="G27" s="758" t="s">
        <v>451</v>
      </c>
    </row>
    <row r="28" spans="1:7" ht="15.75" thickBot="1">
      <c r="A28" s="759"/>
      <c r="B28" s="754">
        <v>7</v>
      </c>
      <c r="C28" s="754">
        <v>23</v>
      </c>
      <c r="D28" s="754">
        <v>100</v>
      </c>
      <c r="E28" s="754">
        <v>17</v>
      </c>
      <c r="F28" s="755" t="s">
        <v>977</v>
      </c>
      <c r="G28" s="748"/>
    </row>
    <row r="29" spans="1:7" ht="15.75" thickBot="1">
      <c r="A29" s="759"/>
      <c r="B29" s="742">
        <v>7</v>
      </c>
      <c r="C29" s="742">
        <v>37</v>
      </c>
      <c r="D29" s="742">
        <v>100</v>
      </c>
      <c r="E29" s="742">
        <v>14</v>
      </c>
      <c r="F29" s="743" t="s">
        <v>969</v>
      </c>
      <c r="G29" s="748"/>
    </row>
    <row r="30" spans="1:7" ht="15.75" thickBot="1">
      <c r="A30" s="747" t="s">
        <v>879</v>
      </c>
      <c r="B30" s="745">
        <v>8</v>
      </c>
      <c r="C30" s="745">
        <v>27</v>
      </c>
      <c r="D30" s="745">
        <v>100</v>
      </c>
      <c r="E30" s="745">
        <v>16</v>
      </c>
      <c r="F30" s="746" t="s">
        <v>868</v>
      </c>
      <c r="G30" s="748" t="s">
        <v>73</v>
      </c>
    </row>
    <row r="31" spans="1:7" ht="15.75" thickBot="1">
      <c r="A31" s="380"/>
      <c r="B31" s="745">
        <v>8</v>
      </c>
      <c r="C31" s="745">
        <v>32</v>
      </c>
      <c r="D31" s="745">
        <v>100</v>
      </c>
      <c r="E31" s="745">
        <v>14</v>
      </c>
      <c r="F31" s="746" t="s">
        <v>872</v>
      </c>
      <c r="G31" s="736"/>
    </row>
    <row r="32" spans="1:7" ht="7.5" customHeight="1">
      <c r="A32" s="741"/>
      <c r="B32" s="1185">
        <v>7</v>
      </c>
      <c r="C32" s="1185">
        <v>4</v>
      </c>
      <c r="D32" s="1185">
        <v>40</v>
      </c>
      <c r="E32" s="1185">
        <v>8</v>
      </c>
      <c r="F32" s="1187" t="s">
        <v>969</v>
      </c>
      <c r="G32" s="744"/>
    </row>
    <row r="33" spans="1:7" ht="12" customHeight="1" thickBot="1">
      <c r="A33" s="747"/>
      <c r="B33" s="1186"/>
      <c r="C33" s="1186"/>
      <c r="D33" s="1186"/>
      <c r="E33" s="1186"/>
      <c r="F33" s="1188"/>
      <c r="G33" s="748"/>
    </row>
    <row r="34" spans="1:7" ht="15.75" thickBot="1">
      <c r="A34" s="752" t="s">
        <v>881</v>
      </c>
      <c r="B34" s="745">
        <v>8</v>
      </c>
      <c r="C34" s="745">
        <v>2</v>
      </c>
      <c r="D34" s="745">
        <v>24</v>
      </c>
      <c r="E34" s="745">
        <v>7</v>
      </c>
      <c r="F34" s="746" t="s">
        <v>872</v>
      </c>
      <c r="G34" s="756" t="s">
        <v>68</v>
      </c>
    </row>
    <row r="35" spans="1:7" ht="15.75" thickBot="1">
      <c r="A35" s="759"/>
      <c r="B35" s="760">
        <v>7</v>
      </c>
      <c r="C35" s="760">
        <v>52</v>
      </c>
      <c r="D35" s="760">
        <v>100</v>
      </c>
      <c r="E35" s="760">
        <v>2</v>
      </c>
      <c r="F35" s="761" t="s">
        <v>978</v>
      </c>
      <c r="G35" s="748"/>
    </row>
    <row r="36" spans="1:7" ht="15.75" thickBot="1">
      <c r="A36" s="759"/>
      <c r="B36" s="745">
        <v>7</v>
      </c>
      <c r="C36" s="745">
        <v>28</v>
      </c>
      <c r="D36" s="745">
        <v>100</v>
      </c>
      <c r="E36" s="745">
        <v>14</v>
      </c>
      <c r="F36" s="746" t="s">
        <v>970</v>
      </c>
      <c r="G36" s="748"/>
    </row>
    <row r="37" spans="1:7" ht="15.75" thickBot="1">
      <c r="A37" s="759" t="s">
        <v>313</v>
      </c>
      <c r="B37" s="754">
        <v>8</v>
      </c>
      <c r="C37" s="754">
        <v>19</v>
      </c>
      <c r="D37" s="754">
        <v>92</v>
      </c>
      <c r="E37" s="754">
        <v>16</v>
      </c>
      <c r="F37" s="755" t="s">
        <v>868</v>
      </c>
      <c r="G37" s="748" t="s">
        <v>73</v>
      </c>
    </row>
    <row r="38" spans="1:7" ht="15.75" thickBot="1">
      <c r="A38" s="751"/>
      <c r="B38" s="742">
        <v>8</v>
      </c>
      <c r="C38" s="742">
        <v>22</v>
      </c>
      <c r="D38" s="742" t="s">
        <v>979</v>
      </c>
      <c r="E38" s="742">
        <v>10</v>
      </c>
      <c r="F38" s="743" t="s">
        <v>872</v>
      </c>
      <c r="G38" s="749"/>
    </row>
    <row r="39" spans="1:7" ht="15.75" thickBot="1">
      <c r="A39" s="751"/>
      <c r="B39" s="745">
        <v>9</v>
      </c>
      <c r="C39" s="745">
        <v>24</v>
      </c>
      <c r="D39" s="745" t="s">
        <v>980</v>
      </c>
      <c r="E39" s="745" t="s">
        <v>981</v>
      </c>
      <c r="F39" s="746" t="s">
        <v>976</v>
      </c>
      <c r="G39" s="736"/>
    </row>
    <row r="40" spans="1:7" ht="15.75" thickBot="1">
      <c r="A40" s="1181" t="s">
        <v>474</v>
      </c>
      <c r="B40" s="754">
        <v>7</v>
      </c>
      <c r="C40" s="754">
        <v>58.7</v>
      </c>
      <c r="D40" s="754">
        <v>100</v>
      </c>
      <c r="E40" s="754">
        <v>14</v>
      </c>
      <c r="F40" s="755" t="s">
        <v>973</v>
      </c>
      <c r="G40" s="1175" t="s">
        <v>982</v>
      </c>
    </row>
    <row r="41" spans="1:7" ht="15.75" thickBot="1">
      <c r="A41" s="1182"/>
      <c r="B41" s="742">
        <v>7</v>
      </c>
      <c r="C41" s="762">
        <v>55.3</v>
      </c>
      <c r="D41" s="742">
        <v>100</v>
      </c>
      <c r="E41" s="742">
        <v>15</v>
      </c>
      <c r="F41" s="743" t="s">
        <v>983</v>
      </c>
      <c r="G41" s="1176"/>
    </row>
    <row r="42" spans="1:7" ht="15.75" thickBot="1">
      <c r="A42" s="763" t="s">
        <v>984</v>
      </c>
      <c r="B42" s="745">
        <v>9</v>
      </c>
      <c r="C42" s="745">
        <v>8</v>
      </c>
      <c r="D42" s="745">
        <v>48</v>
      </c>
      <c r="E42" s="745">
        <v>10</v>
      </c>
      <c r="F42" s="746" t="s">
        <v>972</v>
      </c>
      <c r="G42" s="764" t="s">
        <v>68</v>
      </c>
    </row>
    <row r="43" spans="1:7" ht="17.25">
      <c r="A43" s="738"/>
      <c r="B43" s="739"/>
      <c r="C43" s="739"/>
      <c r="D43" s="739"/>
      <c r="E43" s="739"/>
      <c r="F43" s="738"/>
      <c r="G43" s="738"/>
    </row>
    <row r="44" spans="1:7" ht="17.25">
      <c r="A44" s="738"/>
      <c r="B44" s="739"/>
      <c r="C44" s="739"/>
      <c r="D44" s="739"/>
      <c r="E44" s="739"/>
      <c r="F44" s="738"/>
      <c r="G44" s="738"/>
    </row>
    <row r="45" spans="1:10" ht="12.75">
      <c r="A45" s="48"/>
      <c r="B45" s="47" t="s">
        <v>884</v>
      </c>
      <c r="C45" s="48"/>
      <c r="D45" s="48"/>
      <c r="E45" s="48"/>
      <c r="F45" s="48"/>
      <c r="G45" s="48"/>
      <c r="H45" s="48"/>
      <c r="I45" s="48"/>
      <c r="J45" s="48"/>
    </row>
    <row r="46" spans="1:13" ht="45.75" customHeight="1">
      <c r="A46" s="1127" t="s">
        <v>121</v>
      </c>
      <c r="B46" s="1123" t="s">
        <v>395</v>
      </c>
      <c r="C46" s="1123" t="s">
        <v>396</v>
      </c>
      <c r="D46" s="1123" t="s">
        <v>397</v>
      </c>
      <c r="E46" s="1123" t="s">
        <v>398</v>
      </c>
      <c r="F46" s="1114" t="s">
        <v>399</v>
      </c>
      <c r="G46" s="1115"/>
      <c r="H46" s="1116"/>
      <c r="I46" s="72"/>
      <c r="J46" s="72"/>
      <c r="K46" s="72"/>
      <c r="L46" s="72"/>
      <c r="M46" s="72"/>
    </row>
    <row r="47" spans="1:13" ht="17.25" customHeight="1">
      <c r="A47" s="1128"/>
      <c r="B47" s="1124"/>
      <c r="C47" s="1124"/>
      <c r="D47" s="1124"/>
      <c r="E47" s="1124"/>
      <c r="F47" s="576" t="s">
        <v>400</v>
      </c>
      <c r="G47" s="1114" t="s">
        <v>401</v>
      </c>
      <c r="H47" s="1116"/>
      <c r="I47" s="72"/>
      <c r="J47" s="72"/>
      <c r="K47" s="72"/>
      <c r="L47" s="72"/>
      <c r="M47" s="72"/>
    </row>
    <row r="48" spans="1:13" ht="15">
      <c r="A48" s="1111" t="s">
        <v>866</v>
      </c>
      <c r="B48" s="578">
        <v>9</v>
      </c>
      <c r="C48" s="578">
        <v>18.5</v>
      </c>
      <c r="D48" s="578">
        <v>98</v>
      </c>
      <c r="E48" s="578">
        <v>12</v>
      </c>
      <c r="F48" s="579" t="s">
        <v>404</v>
      </c>
      <c r="G48" s="1117" t="s">
        <v>66</v>
      </c>
      <c r="H48" s="1118"/>
      <c r="I48" s="72"/>
      <c r="J48" s="72"/>
      <c r="K48" s="72"/>
      <c r="L48" s="72"/>
      <c r="M48" s="72"/>
    </row>
    <row r="49" spans="1:13" ht="15">
      <c r="A49" s="1113"/>
      <c r="B49" s="578">
        <v>9</v>
      </c>
      <c r="C49" s="578">
        <v>17</v>
      </c>
      <c r="D49" s="578">
        <v>98</v>
      </c>
      <c r="E49" s="578">
        <v>15</v>
      </c>
      <c r="F49" s="579" t="s">
        <v>428</v>
      </c>
      <c r="G49" s="1121"/>
      <c r="H49" s="1122"/>
      <c r="I49" s="72"/>
      <c r="J49" s="72"/>
      <c r="K49" s="72"/>
      <c r="L49" s="72"/>
      <c r="M49" s="72"/>
    </row>
    <row r="50" spans="1:13" ht="15">
      <c r="A50" s="1111" t="s">
        <v>867</v>
      </c>
      <c r="B50" s="578">
        <v>7</v>
      </c>
      <c r="C50" s="578">
        <v>10</v>
      </c>
      <c r="D50" s="578">
        <v>74</v>
      </c>
      <c r="E50" s="578">
        <v>24</v>
      </c>
      <c r="F50" s="579" t="s">
        <v>868</v>
      </c>
      <c r="G50" s="1117" t="s">
        <v>409</v>
      </c>
      <c r="H50" s="1118"/>
      <c r="I50" s="72"/>
      <c r="J50" s="72"/>
      <c r="K50" s="72"/>
      <c r="L50" s="72"/>
      <c r="M50" s="72"/>
    </row>
    <row r="51" spans="1:10" ht="15">
      <c r="A51" s="1112"/>
      <c r="B51" s="578">
        <v>8</v>
      </c>
      <c r="C51" s="578">
        <v>8</v>
      </c>
      <c r="D51" s="578">
        <v>74</v>
      </c>
      <c r="E51" s="578">
        <v>19</v>
      </c>
      <c r="F51" s="579" t="s">
        <v>869</v>
      </c>
      <c r="G51" s="1119"/>
      <c r="H51" s="1120"/>
      <c r="I51" s="72"/>
      <c r="J51" s="72"/>
    </row>
    <row r="52" spans="1:8" s="208" customFormat="1" ht="33.75" customHeight="1">
      <c r="A52" s="1113"/>
      <c r="B52" s="578">
        <v>9</v>
      </c>
      <c r="C52" s="578">
        <v>3</v>
      </c>
      <c r="D52" s="578">
        <v>71</v>
      </c>
      <c r="E52" s="578">
        <v>25</v>
      </c>
      <c r="F52" s="579" t="s">
        <v>870</v>
      </c>
      <c r="G52" s="1121"/>
      <c r="H52" s="1122"/>
    </row>
    <row r="53" spans="1:8" s="208" customFormat="1" ht="15">
      <c r="A53" s="1111" t="s">
        <v>871</v>
      </c>
      <c r="B53" s="578">
        <v>7</v>
      </c>
      <c r="C53" s="578">
        <v>18</v>
      </c>
      <c r="D53" s="578">
        <v>38</v>
      </c>
      <c r="E53" s="578">
        <v>3</v>
      </c>
      <c r="F53" s="579" t="s">
        <v>872</v>
      </c>
      <c r="G53" s="1117" t="s">
        <v>66</v>
      </c>
      <c r="H53" s="1118"/>
    </row>
    <row r="54" spans="1:8" s="208" customFormat="1" ht="15">
      <c r="A54" s="1112"/>
      <c r="B54" s="578">
        <v>8</v>
      </c>
      <c r="C54" s="578">
        <v>15.5</v>
      </c>
      <c r="D54" s="578">
        <v>56</v>
      </c>
      <c r="E54" s="578">
        <v>21</v>
      </c>
      <c r="F54" s="579" t="s">
        <v>873</v>
      </c>
      <c r="G54" s="1119"/>
      <c r="H54" s="1120"/>
    </row>
    <row r="55" spans="1:8" s="208" customFormat="1" ht="15">
      <c r="A55" s="1112"/>
      <c r="B55" s="578">
        <v>8</v>
      </c>
      <c r="C55" s="578">
        <v>14.5</v>
      </c>
      <c r="D55" s="578">
        <v>56</v>
      </c>
      <c r="E55" s="578">
        <v>24</v>
      </c>
      <c r="F55" s="579" t="s">
        <v>869</v>
      </c>
      <c r="G55" s="1119"/>
      <c r="H55" s="1120"/>
    </row>
    <row r="56" spans="1:8" s="208" customFormat="1" ht="15">
      <c r="A56" s="1112"/>
      <c r="B56" s="578">
        <v>9</v>
      </c>
      <c r="C56" s="578">
        <v>22</v>
      </c>
      <c r="D56" s="578">
        <v>85</v>
      </c>
      <c r="E56" s="578">
        <v>29</v>
      </c>
      <c r="F56" s="579" t="s">
        <v>404</v>
      </c>
      <c r="G56" s="1119"/>
      <c r="H56" s="1120"/>
    </row>
    <row r="57" spans="1:8" s="208" customFormat="1" ht="15">
      <c r="A57" s="1113"/>
      <c r="B57" s="578">
        <v>9</v>
      </c>
      <c r="C57" s="578">
        <v>32</v>
      </c>
      <c r="D57" s="578">
        <v>85</v>
      </c>
      <c r="E57" s="578">
        <v>18</v>
      </c>
      <c r="F57" s="579" t="s">
        <v>428</v>
      </c>
      <c r="G57" s="1121"/>
      <c r="H57" s="1122"/>
    </row>
    <row r="58" spans="1:8" s="208" customFormat="1" ht="15">
      <c r="A58" s="1111" t="s">
        <v>852</v>
      </c>
      <c r="B58" s="578">
        <v>7</v>
      </c>
      <c r="C58" s="578">
        <v>7</v>
      </c>
      <c r="D58" s="578">
        <v>35</v>
      </c>
      <c r="E58" s="578">
        <v>17</v>
      </c>
      <c r="F58" s="579" t="s">
        <v>868</v>
      </c>
      <c r="G58" s="1117" t="s">
        <v>68</v>
      </c>
      <c r="H58" s="1118"/>
    </row>
    <row r="59" spans="1:8" s="208" customFormat="1" ht="15">
      <c r="A59" s="1112"/>
      <c r="B59" s="578">
        <v>8</v>
      </c>
      <c r="C59" s="578">
        <v>1</v>
      </c>
      <c r="D59" s="578">
        <v>35</v>
      </c>
      <c r="E59" s="578">
        <v>17</v>
      </c>
      <c r="F59" s="579" t="s">
        <v>869</v>
      </c>
      <c r="G59" s="1119"/>
      <c r="H59" s="1120"/>
    </row>
    <row r="60" spans="1:8" s="208" customFormat="1" ht="15">
      <c r="A60" s="1113"/>
      <c r="B60" s="578">
        <v>9</v>
      </c>
      <c r="C60" s="578">
        <v>0</v>
      </c>
      <c r="D60" s="578">
        <v>35</v>
      </c>
      <c r="E60" s="578">
        <v>21</v>
      </c>
      <c r="F60" s="579" t="s">
        <v>404</v>
      </c>
      <c r="G60" s="1121"/>
      <c r="H60" s="1122"/>
    </row>
    <row r="61" spans="1:8" s="208" customFormat="1" ht="15">
      <c r="A61" s="1111" t="s">
        <v>874</v>
      </c>
      <c r="B61" s="578">
        <v>7</v>
      </c>
      <c r="C61" s="578">
        <v>6</v>
      </c>
      <c r="D61" s="578">
        <v>65</v>
      </c>
      <c r="E61" s="578">
        <v>25</v>
      </c>
      <c r="F61" s="579" t="s">
        <v>872</v>
      </c>
      <c r="G61" s="1117" t="s">
        <v>451</v>
      </c>
      <c r="H61" s="1118"/>
    </row>
    <row r="62" spans="1:8" s="208" customFormat="1" ht="15">
      <c r="A62" s="1112"/>
      <c r="B62" s="578">
        <v>8</v>
      </c>
      <c r="C62" s="578">
        <v>12</v>
      </c>
      <c r="D62" s="578">
        <v>65</v>
      </c>
      <c r="E62" s="578">
        <v>27</v>
      </c>
      <c r="F62" s="579" t="s">
        <v>869</v>
      </c>
      <c r="G62" s="1119"/>
      <c r="H62" s="1120"/>
    </row>
    <row r="63" spans="1:8" s="208" customFormat="1" ht="15">
      <c r="A63" s="1113"/>
      <c r="B63" s="578">
        <v>9</v>
      </c>
      <c r="C63" s="578">
        <v>14</v>
      </c>
      <c r="D63" s="578">
        <v>59</v>
      </c>
      <c r="E63" s="578">
        <v>11</v>
      </c>
      <c r="F63" s="579" t="s">
        <v>404</v>
      </c>
      <c r="G63" s="1121"/>
      <c r="H63" s="1122"/>
    </row>
    <row r="64" spans="1:8" s="208" customFormat="1" ht="15">
      <c r="A64" s="1111" t="s">
        <v>790</v>
      </c>
      <c r="B64" s="578">
        <v>7</v>
      </c>
      <c r="C64" s="578">
        <v>54</v>
      </c>
      <c r="D64" s="578">
        <v>125</v>
      </c>
      <c r="E64" s="578">
        <v>5</v>
      </c>
      <c r="F64" s="579" t="s">
        <v>868</v>
      </c>
      <c r="G64" s="1117" t="s">
        <v>875</v>
      </c>
      <c r="H64" s="1118"/>
    </row>
    <row r="65" spans="1:8" s="208" customFormat="1" ht="15">
      <c r="A65" s="1112"/>
      <c r="B65" s="578">
        <v>8</v>
      </c>
      <c r="C65" s="578">
        <v>44</v>
      </c>
      <c r="D65" s="578">
        <v>125</v>
      </c>
      <c r="E65" s="578">
        <v>11</v>
      </c>
      <c r="F65" s="579" t="s">
        <v>869</v>
      </c>
      <c r="G65" s="1119"/>
      <c r="H65" s="1120"/>
    </row>
    <row r="66" spans="1:8" s="208" customFormat="1" ht="15">
      <c r="A66" s="1113"/>
      <c r="B66" s="578">
        <v>9</v>
      </c>
      <c r="C66" s="578">
        <v>140</v>
      </c>
      <c r="D66" s="578">
        <v>250</v>
      </c>
      <c r="E66" s="578">
        <v>12</v>
      </c>
      <c r="F66" s="579" t="s">
        <v>870</v>
      </c>
      <c r="G66" s="1121"/>
      <c r="H66" s="1122"/>
    </row>
    <row r="67" spans="1:8" s="208" customFormat="1" ht="15">
      <c r="A67" s="1111" t="s">
        <v>876</v>
      </c>
      <c r="B67" s="578">
        <v>7</v>
      </c>
      <c r="C67" s="578">
        <v>0</v>
      </c>
      <c r="D67" s="578">
        <v>100</v>
      </c>
      <c r="E67" s="578">
        <v>21</v>
      </c>
      <c r="F67" s="579" t="s">
        <v>877</v>
      </c>
      <c r="G67" s="1117" t="s">
        <v>451</v>
      </c>
      <c r="H67" s="1118"/>
    </row>
    <row r="68" spans="1:8" s="208" customFormat="1" ht="15">
      <c r="A68" s="1112"/>
      <c r="B68" s="578">
        <v>8</v>
      </c>
      <c r="C68" s="578">
        <v>13</v>
      </c>
      <c r="D68" s="578">
        <v>100</v>
      </c>
      <c r="E68" s="578">
        <v>21</v>
      </c>
      <c r="F68" s="579" t="s">
        <v>878</v>
      </c>
      <c r="G68" s="1119"/>
      <c r="H68" s="1120"/>
    </row>
    <row r="69" spans="1:8" s="208" customFormat="1" ht="15">
      <c r="A69" s="1113"/>
      <c r="B69" s="578">
        <v>9</v>
      </c>
      <c r="C69" s="578">
        <v>7</v>
      </c>
      <c r="D69" s="578">
        <v>100</v>
      </c>
      <c r="E69" s="578">
        <v>21</v>
      </c>
      <c r="F69" s="579" t="s">
        <v>870</v>
      </c>
      <c r="G69" s="1121"/>
      <c r="H69" s="1122"/>
    </row>
    <row r="70" spans="1:8" s="208" customFormat="1" ht="15">
      <c r="A70" s="1111" t="s">
        <v>879</v>
      </c>
      <c r="B70" s="578">
        <v>7</v>
      </c>
      <c r="C70" s="578">
        <v>28</v>
      </c>
      <c r="D70" s="578">
        <v>100</v>
      </c>
      <c r="E70" s="578">
        <v>13</v>
      </c>
      <c r="F70" s="579" t="s">
        <v>868</v>
      </c>
      <c r="G70" s="1117" t="s">
        <v>73</v>
      </c>
      <c r="H70" s="1118"/>
    </row>
    <row r="71" spans="1:8" s="208" customFormat="1" ht="15">
      <c r="A71" s="1112"/>
      <c r="B71" s="578">
        <v>7</v>
      </c>
      <c r="C71" s="578">
        <v>28</v>
      </c>
      <c r="D71" s="578">
        <v>100</v>
      </c>
      <c r="E71" s="578">
        <v>13</v>
      </c>
      <c r="F71" s="579" t="s">
        <v>872</v>
      </c>
      <c r="G71" s="1119"/>
      <c r="H71" s="1120"/>
    </row>
    <row r="72" spans="1:10" ht="15">
      <c r="A72" s="1112"/>
      <c r="B72" s="578">
        <v>8</v>
      </c>
      <c r="C72" s="578">
        <v>19</v>
      </c>
      <c r="D72" s="578">
        <v>100</v>
      </c>
      <c r="E72" s="578">
        <v>24</v>
      </c>
      <c r="F72" s="579" t="s">
        <v>869</v>
      </c>
      <c r="G72" s="1119"/>
      <c r="H72" s="1120"/>
      <c r="I72" s="72"/>
      <c r="J72" s="72"/>
    </row>
    <row r="73" spans="1:10" ht="13.5" customHeight="1">
      <c r="A73" s="1112"/>
      <c r="B73" s="578">
        <v>8</v>
      </c>
      <c r="C73" s="578">
        <v>29</v>
      </c>
      <c r="D73" s="578">
        <v>100</v>
      </c>
      <c r="E73" s="578">
        <v>21</v>
      </c>
      <c r="F73" s="579" t="s">
        <v>880</v>
      </c>
      <c r="G73" s="1119"/>
      <c r="H73" s="1120"/>
      <c r="I73" s="72"/>
      <c r="J73" s="72"/>
    </row>
    <row r="74" spans="1:8" s="181" customFormat="1" ht="15">
      <c r="A74" s="1112"/>
      <c r="B74" s="578">
        <v>9</v>
      </c>
      <c r="C74" s="578">
        <v>28</v>
      </c>
      <c r="D74" s="578">
        <v>100</v>
      </c>
      <c r="E74" s="578">
        <v>21</v>
      </c>
      <c r="F74" s="579" t="s">
        <v>870</v>
      </c>
      <c r="G74" s="1119"/>
      <c r="H74" s="1120"/>
    </row>
    <row r="75" spans="1:8" s="181" customFormat="1" ht="25.5" customHeight="1">
      <c r="A75" s="1113"/>
      <c r="B75" s="578">
        <v>9</v>
      </c>
      <c r="C75" s="578">
        <v>37</v>
      </c>
      <c r="D75" s="578">
        <v>100</v>
      </c>
      <c r="E75" s="578">
        <v>18</v>
      </c>
      <c r="F75" s="579" t="s">
        <v>428</v>
      </c>
      <c r="G75" s="1121"/>
      <c r="H75" s="1122"/>
    </row>
    <row r="76" spans="1:8" s="181" customFormat="1" ht="30.75" customHeight="1">
      <c r="A76" s="1111" t="s">
        <v>881</v>
      </c>
      <c r="B76" s="578">
        <v>7</v>
      </c>
      <c r="C76" s="578">
        <v>10</v>
      </c>
      <c r="D76" s="577"/>
      <c r="E76" s="578">
        <v>5</v>
      </c>
      <c r="F76" s="579" t="s">
        <v>868</v>
      </c>
      <c r="G76" s="1117" t="s">
        <v>68</v>
      </c>
      <c r="H76" s="1118"/>
    </row>
    <row r="77" spans="1:8" s="181" customFormat="1" ht="15">
      <c r="A77" s="1112"/>
      <c r="B77" s="578">
        <v>8</v>
      </c>
      <c r="C77" s="578">
        <v>0</v>
      </c>
      <c r="D77" s="577"/>
      <c r="E77" s="577"/>
      <c r="F77" s="579" t="s">
        <v>869</v>
      </c>
      <c r="G77" s="1119"/>
      <c r="H77" s="1120"/>
    </row>
    <row r="78" spans="1:8" s="181" customFormat="1" ht="15">
      <c r="A78" s="1113"/>
      <c r="B78" s="578">
        <v>9</v>
      </c>
      <c r="C78" s="578">
        <v>1</v>
      </c>
      <c r="D78" s="577"/>
      <c r="E78" s="577"/>
      <c r="F78" s="579" t="s">
        <v>882</v>
      </c>
      <c r="G78" s="1121"/>
      <c r="H78" s="1122"/>
    </row>
    <row r="79" spans="1:8" s="181" customFormat="1" ht="15" customHeight="1">
      <c r="A79" s="580" t="s">
        <v>883</v>
      </c>
      <c r="B79" s="578">
        <v>9</v>
      </c>
      <c r="C79" s="578">
        <v>1</v>
      </c>
      <c r="D79" s="578">
        <v>50</v>
      </c>
      <c r="E79" s="578">
        <v>17</v>
      </c>
      <c r="F79" s="579" t="s">
        <v>882</v>
      </c>
      <c r="G79" s="1125" t="s">
        <v>66</v>
      </c>
      <c r="H79" s="1126"/>
    </row>
    <row r="80" spans="1:8" s="181" customFormat="1" ht="15" thickBot="1">
      <c r="A80" s="580" t="s">
        <v>313</v>
      </c>
      <c r="B80" s="578">
        <v>7</v>
      </c>
      <c r="C80" s="578">
        <v>30</v>
      </c>
      <c r="D80" s="578">
        <v>100</v>
      </c>
      <c r="E80" s="578">
        <v>14</v>
      </c>
      <c r="F80" s="579" t="s">
        <v>868</v>
      </c>
      <c r="G80" s="1117" t="s">
        <v>73</v>
      </c>
      <c r="H80" s="1118"/>
    </row>
    <row r="81" spans="1:7" s="181" customFormat="1" ht="18">
      <c r="A81" s="1131" t="s">
        <v>20</v>
      </c>
      <c r="B81" s="466">
        <v>7</v>
      </c>
      <c r="C81" s="466">
        <v>15</v>
      </c>
      <c r="D81" s="467" t="s">
        <v>403</v>
      </c>
      <c r="E81" s="466">
        <v>22</v>
      </c>
      <c r="F81" s="468" t="s">
        <v>404</v>
      </c>
      <c r="G81" s="469" t="s">
        <v>68</v>
      </c>
    </row>
    <row r="82" spans="1:7" s="181" customFormat="1" ht="18">
      <c r="A82" s="1138"/>
      <c r="B82" s="470">
        <v>8</v>
      </c>
      <c r="C82" s="470">
        <v>0</v>
      </c>
      <c r="D82" s="471" t="s">
        <v>403</v>
      </c>
      <c r="E82" s="470">
        <v>26</v>
      </c>
      <c r="F82" s="472" t="s">
        <v>405</v>
      </c>
      <c r="G82" s="473" t="s">
        <v>452</v>
      </c>
    </row>
    <row r="83" spans="1:7" s="181" customFormat="1" ht="18" thickBot="1">
      <c r="A83" s="1139"/>
      <c r="B83" s="474">
        <v>9</v>
      </c>
      <c r="C83" s="474">
        <v>0</v>
      </c>
      <c r="D83" s="475" t="s">
        <v>403</v>
      </c>
      <c r="E83" s="474">
        <v>28</v>
      </c>
      <c r="F83" s="476" t="s">
        <v>804</v>
      </c>
      <c r="G83" s="477" t="s">
        <v>68</v>
      </c>
    </row>
    <row r="84" spans="1:7" s="181" customFormat="1" ht="18" thickBot="1">
      <c r="A84" s="478" t="s">
        <v>25</v>
      </c>
      <c r="B84" s="479">
        <v>9</v>
      </c>
      <c r="C84" s="479">
        <v>33.5</v>
      </c>
      <c r="D84" s="480" t="s">
        <v>796</v>
      </c>
      <c r="E84" s="479">
        <v>13</v>
      </c>
      <c r="F84" s="481" t="s">
        <v>406</v>
      </c>
      <c r="G84" s="482" t="s">
        <v>66</v>
      </c>
    </row>
    <row r="85" spans="1:7" s="181" customFormat="1" ht="18">
      <c r="A85" s="1156" t="s">
        <v>435</v>
      </c>
      <c r="B85" s="466">
        <v>8</v>
      </c>
      <c r="C85" s="466">
        <v>8</v>
      </c>
      <c r="D85" s="467" t="s">
        <v>407</v>
      </c>
      <c r="E85" s="466">
        <v>23</v>
      </c>
      <c r="F85" s="468" t="s">
        <v>408</v>
      </c>
      <c r="G85" s="469" t="s">
        <v>409</v>
      </c>
    </row>
    <row r="86" spans="1:7" s="181" customFormat="1" ht="18" thickBot="1">
      <c r="A86" s="1157"/>
      <c r="B86" s="474">
        <v>9</v>
      </c>
      <c r="C86" s="474">
        <v>8</v>
      </c>
      <c r="D86" s="475" t="s">
        <v>407</v>
      </c>
      <c r="E86" s="474">
        <v>24</v>
      </c>
      <c r="F86" s="476" t="s">
        <v>402</v>
      </c>
      <c r="G86" s="477" t="s">
        <v>409</v>
      </c>
    </row>
    <row r="87" spans="1:7" s="181" customFormat="1" ht="18">
      <c r="A87" s="1131" t="s">
        <v>21</v>
      </c>
      <c r="B87" s="483">
        <v>7</v>
      </c>
      <c r="C87" s="483">
        <v>10</v>
      </c>
      <c r="D87" s="484" t="s">
        <v>410</v>
      </c>
      <c r="E87" s="483">
        <v>14</v>
      </c>
      <c r="F87" s="485" t="s">
        <v>404</v>
      </c>
      <c r="G87" s="486" t="s">
        <v>451</v>
      </c>
    </row>
    <row r="88" spans="1:7" s="181" customFormat="1" ht="18">
      <c r="A88" s="1158"/>
      <c r="B88" s="487">
        <v>8</v>
      </c>
      <c r="C88" s="488" t="s">
        <v>411</v>
      </c>
      <c r="D88" s="488" t="s">
        <v>410</v>
      </c>
      <c r="E88" s="487">
        <v>12</v>
      </c>
      <c r="F88" s="489" t="s">
        <v>405</v>
      </c>
      <c r="G88" s="490" t="s">
        <v>798</v>
      </c>
    </row>
    <row r="89" spans="1:7" s="181" customFormat="1" ht="18" thickBot="1">
      <c r="A89" s="1132"/>
      <c r="B89" s="491">
        <v>9</v>
      </c>
      <c r="C89" s="492" t="s">
        <v>412</v>
      </c>
      <c r="D89" s="492" t="s">
        <v>410</v>
      </c>
      <c r="E89" s="491">
        <v>30</v>
      </c>
      <c r="F89" s="493" t="s">
        <v>402</v>
      </c>
      <c r="G89" s="494" t="s">
        <v>451</v>
      </c>
    </row>
    <row r="90" spans="1:7" s="181" customFormat="1" ht="18">
      <c r="A90" s="1131" t="s">
        <v>790</v>
      </c>
      <c r="B90" s="483">
        <v>7</v>
      </c>
      <c r="C90" s="484" t="s">
        <v>413</v>
      </c>
      <c r="D90" s="484" t="s">
        <v>414</v>
      </c>
      <c r="E90" s="483">
        <v>18</v>
      </c>
      <c r="F90" s="485" t="s">
        <v>415</v>
      </c>
      <c r="G90" s="486" t="s">
        <v>73</v>
      </c>
    </row>
    <row r="91" spans="1:7" s="181" customFormat="1" ht="18">
      <c r="A91" s="1158"/>
      <c r="B91" s="487">
        <v>8</v>
      </c>
      <c r="C91" s="488" t="s">
        <v>416</v>
      </c>
      <c r="D91" s="488" t="s">
        <v>414</v>
      </c>
      <c r="E91" s="487">
        <v>17</v>
      </c>
      <c r="F91" s="489" t="s">
        <v>405</v>
      </c>
      <c r="G91" s="490" t="s">
        <v>73</v>
      </c>
    </row>
    <row r="92" spans="1:7" s="181" customFormat="1" ht="18" thickBot="1">
      <c r="A92" s="1132"/>
      <c r="B92" s="491">
        <v>9</v>
      </c>
      <c r="C92" s="492" t="s">
        <v>417</v>
      </c>
      <c r="D92" s="492" t="s">
        <v>414</v>
      </c>
      <c r="E92" s="491">
        <v>18</v>
      </c>
      <c r="F92" s="493" t="s">
        <v>805</v>
      </c>
      <c r="G92" s="494" t="s">
        <v>73</v>
      </c>
    </row>
    <row r="93" spans="1:7" s="181" customFormat="1" ht="18">
      <c r="A93" s="1131" t="s">
        <v>22</v>
      </c>
      <c r="B93" s="483">
        <v>7</v>
      </c>
      <c r="C93" s="484" t="s">
        <v>418</v>
      </c>
      <c r="D93" s="484" t="s">
        <v>416</v>
      </c>
      <c r="E93" s="483">
        <v>26</v>
      </c>
      <c r="F93" s="485" t="s">
        <v>419</v>
      </c>
      <c r="G93" s="486" t="s">
        <v>451</v>
      </c>
    </row>
    <row r="94" spans="1:7" s="181" customFormat="1" ht="18">
      <c r="A94" s="1162"/>
      <c r="B94" s="487">
        <v>8</v>
      </c>
      <c r="C94" s="488" t="s">
        <v>420</v>
      </c>
      <c r="D94" s="487">
        <v>100</v>
      </c>
      <c r="E94" s="487">
        <v>22</v>
      </c>
      <c r="F94" s="489" t="s">
        <v>405</v>
      </c>
      <c r="G94" s="490" t="s">
        <v>798</v>
      </c>
    </row>
    <row r="95" spans="1:7" s="181" customFormat="1" ht="18" thickBot="1">
      <c r="A95" s="1163"/>
      <c r="B95" s="491">
        <v>9</v>
      </c>
      <c r="C95" s="492" t="s">
        <v>421</v>
      </c>
      <c r="D95" s="491">
        <v>90</v>
      </c>
      <c r="E95" s="491">
        <v>22</v>
      </c>
      <c r="F95" s="493" t="s">
        <v>406</v>
      </c>
      <c r="G95" s="494" t="s">
        <v>451</v>
      </c>
    </row>
    <row r="96" spans="1:7" s="181" customFormat="1" ht="18">
      <c r="A96" s="1131" t="s">
        <v>24</v>
      </c>
      <c r="B96" s="483">
        <v>7</v>
      </c>
      <c r="C96" s="484" t="s">
        <v>422</v>
      </c>
      <c r="D96" s="483">
        <v>100</v>
      </c>
      <c r="E96" s="483">
        <v>21</v>
      </c>
      <c r="F96" s="485" t="s">
        <v>419</v>
      </c>
      <c r="G96" s="486" t="s">
        <v>73</v>
      </c>
    </row>
    <row r="97" spans="1:7" s="181" customFormat="1" ht="18">
      <c r="A97" s="1158"/>
      <c r="B97" s="487">
        <v>8</v>
      </c>
      <c r="C97" s="488" t="s">
        <v>423</v>
      </c>
      <c r="D97" s="487">
        <v>100</v>
      </c>
      <c r="E97" s="487">
        <v>22</v>
      </c>
      <c r="F97" s="489" t="s">
        <v>802</v>
      </c>
      <c r="G97" s="490" t="s">
        <v>73</v>
      </c>
    </row>
    <row r="98" spans="1:7" s="181" customFormat="1" ht="18" thickBot="1">
      <c r="A98" s="1132"/>
      <c r="B98" s="491">
        <v>9</v>
      </c>
      <c r="C98" s="492" t="s">
        <v>420</v>
      </c>
      <c r="D98" s="491">
        <v>100</v>
      </c>
      <c r="E98" s="491">
        <v>28</v>
      </c>
      <c r="F98" s="493" t="s">
        <v>406</v>
      </c>
      <c r="G98" s="494" t="s">
        <v>73</v>
      </c>
    </row>
    <row r="99" spans="1:7" s="181" customFormat="1" ht="18">
      <c r="A99" s="1131" t="s">
        <v>656</v>
      </c>
      <c r="B99" s="483">
        <v>8</v>
      </c>
      <c r="C99" s="484" t="s">
        <v>424</v>
      </c>
      <c r="D99" s="483">
        <v>40</v>
      </c>
      <c r="E99" s="483">
        <v>14</v>
      </c>
      <c r="F99" s="485" t="s">
        <v>425</v>
      </c>
      <c r="G99" s="486" t="s">
        <v>68</v>
      </c>
    </row>
    <row r="100" spans="1:7" s="181" customFormat="1" ht="18" thickBot="1">
      <c r="A100" s="1132"/>
      <c r="B100" s="491">
        <v>9</v>
      </c>
      <c r="C100" s="492" t="s">
        <v>791</v>
      </c>
      <c r="D100" s="491">
        <v>50</v>
      </c>
      <c r="E100" s="491">
        <v>11</v>
      </c>
      <c r="F100" s="493" t="s">
        <v>804</v>
      </c>
      <c r="G100" s="494" t="s">
        <v>68</v>
      </c>
    </row>
    <row r="101" spans="1:7" s="181" customFormat="1" ht="18">
      <c r="A101" s="1131" t="s">
        <v>426</v>
      </c>
      <c r="B101" s="483">
        <v>7</v>
      </c>
      <c r="C101" s="484" t="s">
        <v>427</v>
      </c>
      <c r="D101" s="483">
        <v>209</v>
      </c>
      <c r="E101" s="483">
        <v>6</v>
      </c>
      <c r="F101" s="485" t="s">
        <v>428</v>
      </c>
      <c r="G101" s="486" t="s">
        <v>429</v>
      </c>
    </row>
    <row r="102" spans="1:7" s="181" customFormat="1" ht="18" thickBot="1">
      <c r="A102" s="1132"/>
      <c r="B102" s="491">
        <v>9</v>
      </c>
      <c r="C102" s="492" t="s">
        <v>10</v>
      </c>
      <c r="D102" s="491">
        <v>227</v>
      </c>
      <c r="E102" s="491">
        <v>19</v>
      </c>
      <c r="F102" s="493" t="s">
        <v>406</v>
      </c>
      <c r="G102" s="494" t="s">
        <v>429</v>
      </c>
    </row>
    <row r="103" spans="1:7" s="181" customFormat="1" ht="18">
      <c r="A103" s="1131" t="s">
        <v>23</v>
      </c>
      <c r="B103" s="483">
        <v>7</v>
      </c>
      <c r="C103" s="484" t="s">
        <v>430</v>
      </c>
      <c r="D103" s="483">
        <v>100</v>
      </c>
      <c r="E103" s="483">
        <v>20</v>
      </c>
      <c r="F103" s="485" t="s">
        <v>428</v>
      </c>
      <c r="G103" s="486" t="s">
        <v>73</v>
      </c>
    </row>
    <row r="104" spans="1:7" s="181" customFormat="1" ht="18">
      <c r="A104" s="1158"/>
      <c r="B104" s="487">
        <v>8</v>
      </c>
      <c r="C104" s="488" t="s">
        <v>431</v>
      </c>
      <c r="D104" s="487">
        <v>100</v>
      </c>
      <c r="E104" s="487">
        <v>21</v>
      </c>
      <c r="F104" s="489" t="s">
        <v>802</v>
      </c>
      <c r="G104" s="490" t="s">
        <v>73</v>
      </c>
    </row>
    <row r="105" spans="1:7" s="181" customFormat="1" ht="18" thickBot="1">
      <c r="A105" s="1132"/>
      <c r="B105" s="491">
        <v>9</v>
      </c>
      <c r="C105" s="492" t="s">
        <v>432</v>
      </c>
      <c r="D105" s="491">
        <v>61</v>
      </c>
      <c r="E105" s="491">
        <v>22</v>
      </c>
      <c r="F105" s="493" t="s">
        <v>804</v>
      </c>
      <c r="G105" s="494" t="s">
        <v>73</v>
      </c>
    </row>
    <row r="108" spans="1:18" ht="12.75" customHeight="1">
      <c r="A108" s="1140" t="s">
        <v>439</v>
      </c>
      <c r="B108" s="1140"/>
      <c r="C108" s="1140"/>
      <c r="D108" s="1140"/>
      <c r="E108" s="1140"/>
      <c r="F108" s="1140"/>
      <c r="G108" s="1140"/>
      <c r="H108" s="1140"/>
      <c r="I108" s="1140"/>
      <c r="J108" s="1140"/>
      <c r="K108" s="1140"/>
      <c r="L108" s="1140"/>
      <c r="M108" s="1140"/>
      <c r="N108" s="1140"/>
      <c r="O108" s="1140"/>
      <c r="P108" s="1140"/>
      <c r="Q108" s="1140"/>
      <c r="R108" s="1140"/>
    </row>
    <row r="109" spans="1:18" ht="12.75" customHeight="1">
      <c r="A109" s="1140"/>
      <c r="B109" s="1140"/>
      <c r="C109" s="1140"/>
      <c r="D109" s="1140"/>
      <c r="E109" s="1140"/>
      <c r="F109" s="1140"/>
      <c r="G109" s="1140"/>
      <c r="H109" s="1140"/>
      <c r="I109" s="1140"/>
      <c r="J109" s="1140"/>
      <c r="K109" s="1140"/>
      <c r="L109" s="1140"/>
      <c r="M109" s="1140"/>
      <c r="N109" s="1140"/>
      <c r="O109" s="1140"/>
      <c r="P109" s="1140"/>
      <c r="Q109" s="1140"/>
      <c r="R109" s="1140"/>
    </row>
    <row r="110" spans="1:18" ht="12.75" customHeight="1">
      <c r="A110" s="1141"/>
      <c r="B110" s="1141"/>
      <c r="C110" s="1141"/>
      <c r="D110" s="1141"/>
      <c r="E110" s="1141"/>
      <c r="F110" s="1141"/>
      <c r="G110" s="1141"/>
      <c r="H110" s="1141"/>
      <c r="I110" s="1141"/>
      <c r="J110" s="1141"/>
      <c r="K110" s="1141"/>
      <c r="L110" s="1141"/>
      <c r="M110" s="1141"/>
      <c r="N110" s="1141"/>
      <c r="O110" s="1141"/>
      <c r="P110" s="1141"/>
      <c r="Q110" s="1141"/>
      <c r="R110" s="1141"/>
    </row>
    <row r="111" spans="1:18" ht="12.75">
      <c r="A111" s="1129" t="s">
        <v>58</v>
      </c>
      <c r="B111" s="1129" t="s">
        <v>589</v>
      </c>
      <c r="C111" s="1129" t="s">
        <v>59</v>
      </c>
      <c r="D111" s="1129" t="s">
        <v>584</v>
      </c>
      <c r="E111" s="1142" t="s">
        <v>60</v>
      </c>
      <c r="F111" s="1059"/>
      <c r="G111" s="1059"/>
      <c r="H111" s="1059"/>
      <c r="I111" s="1059"/>
      <c r="J111" s="1059"/>
      <c r="K111" s="1059"/>
      <c r="L111" s="1059"/>
      <c r="M111" s="1059"/>
      <c r="N111" s="1059"/>
      <c r="O111" s="1129" t="s">
        <v>61</v>
      </c>
      <c r="P111" s="1129" t="s">
        <v>62</v>
      </c>
      <c r="Q111" s="1129" t="s">
        <v>63</v>
      </c>
      <c r="R111" s="1143" t="s">
        <v>64</v>
      </c>
    </row>
    <row r="112" spans="1:18" ht="12.75">
      <c r="A112" s="1130"/>
      <c r="B112" s="1130"/>
      <c r="C112" s="1130"/>
      <c r="D112" s="1130"/>
      <c r="E112" s="335">
        <v>1</v>
      </c>
      <c r="F112" s="335">
        <v>2</v>
      </c>
      <c r="G112" s="335">
        <v>3</v>
      </c>
      <c r="H112" s="335">
        <v>4</v>
      </c>
      <c r="I112" s="335">
        <v>5</v>
      </c>
      <c r="J112" s="335">
        <v>6</v>
      </c>
      <c r="K112" s="335">
        <v>7</v>
      </c>
      <c r="L112" s="335">
        <v>8</v>
      </c>
      <c r="M112" s="335">
        <v>9</v>
      </c>
      <c r="N112" s="335">
        <v>10</v>
      </c>
      <c r="O112" s="1130"/>
      <c r="P112" s="1130"/>
      <c r="Q112" s="1130"/>
      <c r="R112" s="1144"/>
    </row>
    <row r="113" spans="1:18" ht="30.75">
      <c r="A113" s="336">
        <v>1</v>
      </c>
      <c r="B113" s="355" t="s">
        <v>24</v>
      </c>
      <c r="C113" s="337" t="s">
        <v>440</v>
      </c>
      <c r="D113" s="337">
        <v>8</v>
      </c>
      <c r="E113" s="356">
        <v>2</v>
      </c>
      <c r="F113" s="356">
        <v>7</v>
      </c>
      <c r="G113" s="356">
        <v>0</v>
      </c>
      <c r="H113" s="356">
        <v>3</v>
      </c>
      <c r="I113" s="356">
        <v>0</v>
      </c>
      <c r="J113" s="356">
        <v>0</v>
      </c>
      <c r="K113" s="356">
        <v>1</v>
      </c>
      <c r="L113" s="356">
        <v>0</v>
      </c>
      <c r="M113" s="356">
        <v>0</v>
      </c>
      <c r="N113" s="356"/>
      <c r="O113" s="338">
        <v>13</v>
      </c>
      <c r="P113" s="339"/>
      <c r="Q113" s="337" t="s">
        <v>73</v>
      </c>
      <c r="R113" s="336">
        <v>59</v>
      </c>
    </row>
    <row r="114" spans="1:18" ht="30.75">
      <c r="A114" s="336">
        <v>2</v>
      </c>
      <c r="B114" s="355" t="s">
        <v>24</v>
      </c>
      <c r="C114" s="337" t="s">
        <v>441</v>
      </c>
      <c r="D114" s="337">
        <v>9</v>
      </c>
      <c r="E114" s="356">
        <v>2</v>
      </c>
      <c r="F114" s="356">
        <v>8</v>
      </c>
      <c r="G114" s="356">
        <v>0</v>
      </c>
      <c r="H114" s="356">
        <v>0</v>
      </c>
      <c r="I114" s="356">
        <v>0</v>
      </c>
      <c r="J114" s="356">
        <v>1</v>
      </c>
      <c r="K114" s="356">
        <v>3</v>
      </c>
      <c r="L114" s="356">
        <v>0</v>
      </c>
      <c r="M114" s="356">
        <v>1</v>
      </c>
      <c r="N114" s="356"/>
      <c r="O114" s="338">
        <v>15</v>
      </c>
      <c r="P114" s="340"/>
      <c r="Q114" s="337" t="s">
        <v>73</v>
      </c>
      <c r="R114" s="336">
        <v>59</v>
      </c>
    </row>
    <row r="115" spans="1:18" ht="30.75">
      <c r="A115" s="336">
        <v>3</v>
      </c>
      <c r="B115" s="357" t="s">
        <v>27</v>
      </c>
      <c r="C115" s="342" t="s">
        <v>442</v>
      </c>
      <c r="D115" s="343" t="s">
        <v>793</v>
      </c>
      <c r="E115" s="358">
        <v>0</v>
      </c>
      <c r="F115" s="358">
        <v>0.5</v>
      </c>
      <c r="G115" s="358">
        <v>0</v>
      </c>
      <c r="H115" s="358">
        <v>0</v>
      </c>
      <c r="I115" s="358">
        <v>0</v>
      </c>
      <c r="J115" s="358">
        <v>0</v>
      </c>
      <c r="K115" s="358">
        <v>0</v>
      </c>
      <c r="L115" s="358">
        <v>0</v>
      </c>
      <c r="M115" s="358">
        <v>0</v>
      </c>
      <c r="N115" s="358">
        <v>0</v>
      </c>
      <c r="O115" s="338">
        <v>2.5</v>
      </c>
      <c r="P115" s="339"/>
      <c r="Q115" s="337" t="s">
        <v>66</v>
      </c>
      <c r="R115" s="336">
        <v>100</v>
      </c>
    </row>
    <row r="116" spans="1:18" ht="15">
      <c r="A116" s="344">
        <v>4</v>
      </c>
      <c r="B116" s="357" t="s">
        <v>27</v>
      </c>
      <c r="C116" s="337" t="s">
        <v>443</v>
      </c>
      <c r="D116" s="337">
        <v>8</v>
      </c>
      <c r="E116" s="358">
        <v>0</v>
      </c>
      <c r="F116" s="358">
        <v>0</v>
      </c>
      <c r="G116" s="358">
        <v>0</v>
      </c>
      <c r="H116" s="358">
        <v>0</v>
      </c>
      <c r="I116" s="358">
        <v>0</v>
      </c>
      <c r="J116" s="358">
        <v>1</v>
      </c>
      <c r="K116" s="358">
        <v>0</v>
      </c>
      <c r="L116" s="358">
        <v>0</v>
      </c>
      <c r="M116" s="358">
        <v>0</v>
      </c>
      <c r="N116" s="358">
        <v>0</v>
      </c>
      <c r="O116" s="338">
        <v>5</v>
      </c>
      <c r="P116" s="339"/>
      <c r="Q116" s="337" t="s">
        <v>66</v>
      </c>
      <c r="R116" s="336">
        <v>100</v>
      </c>
    </row>
    <row r="117" spans="1:18" ht="15">
      <c r="A117" s="336">
        <v>5</v>
      </c>
      <c r="B117" s="357" t="s">
        <v>27</v>
      </c>
      <c r="C117" s="337" t="s">
        <v>444</v>
      </c>
      <c r="D117" s="337">
        <v>9</v>
      </c>
      <c r="E117" s="358">
        <v>0</v>
      </c>
      <c r="F117" s="358">
        <v>0.2</v>
      </c>
      <c r="G117" s="358">
        <v>0</v>
      </c>
      <c r="H117" s="358">
        <v>0</v>
      </c>
      <c r="I117" s="358">
        <v>0</v>
      </c>
      <c r="J117" s="358">
        <v>0</v>
      </c>
      <c r="K117" s="358">
        <v>0</v>
      </c>
      <c r="L117" s="358">
        <v>0</v>
      </c>
      <c r="M117" s="358">
        <v>0</v>
      </c>
      <c r="N117" s="358">
        <v>0.3</v>
      </c>
      <c r="O117" s="338">
        <v>3.8</v>
      </c>
      <c r="P117" s="347"/>
      <c r="Q117" s="337" t="s">
        <v>66</v>
      </c>
      <c r="R117" s="336">
        <v>100</v>
      </c>
    </row>
    <row r="118" spans="1:18" ht="15">
      <c r="A118" s="336">
        <v>6</v>
      </c>
      <c r="B118" s="357" t="s">
        <v>23</v>
      </c>
      <c r="C118" s="348" t="s">
        <v>445</v>
      </c>
      <c r="D118" s="341" t="s">
        <v>793</v>
      </c>
      <c r="E118" s="359">
        <v>4</v>
      </c>
      <c r="F118" s="359">
        <v>0</v>
      </c>
      <c r="G118" s="359">
        <v>0</v>
      </c>
      <c r="H118" s="359">
        <v>0</v>
      </c>
      <c r="I118" s="359">
        <v>4</v>
      </c>
      <c r="J118" s="359">
        <v>1</v>
      </c>
      <c r="K118" s="356">
        <v>0</v>
      </c>
      <c r="L118" s="356">
        <v>4</v>
      </c>
      <c r="M118" s="356">
        <v>5</v>
      </c>
      <c r="N118" s="356"/>
      <c r="O118" s="349">
        <v>18</v>
      </c>
      <c r="P118" s="347"/>
      <c r="Q118" s="337" t="s">
        <v>73</v>
      </c>
      <c r="R118" s="336">
        <v>75</v>
      </c>
    </row>
    <row r="119" spans="1:18" ht="30.75">
      <c r="A119" s="336">
        <v>7</v>
      </c>
      <c r="B119" s="357" t="s">
        <v>23</v>
      </c>
      <c r="C119" s="360" t="s">
        <v>446</v>
      </c>
      <c r="D119" s="351" t="s">
        <v>794</v>
      </c>
      <c r="E119" s="356">
        <v>0</v>
      </c>
      <c r="F119" s="356">
        <v>0</v>
      </c>
      <c r="G119" s="356">
        <v>0</v>
      </c>
      <c r="H119" s="356">
        <v>0</v>
      </c>
      <c r="I119" s="356">
        <v>7</v>
      </c>
      <c r="J119" s="356">
        <v>2</v>
      </c>
      <c r="K119" s="356">
        <v>2</v>
      </c>
      <c r="L119" s="356">
        <v>0</v>
      </c>
      <c r="M119" s="356">
        <v>0</v>
      </c>
      <c r="N119" s="356"/>
      <c r="O119" s="352">
        <v>11</v>
      </c>
      <c r="P119" s="347"/>
      <c r="Q119" s="337" t="s">
        <v>73</v>
      </c>
      <c r="R119" s="336">
        <v>109</v>
      </c>
    </row>
    <row r="120" spans="1:18" ht="30.75">
      <c r="A120" s="336">
        <v>8</v>
      </c>
      <c r="B120" s="345" t="s">
        <v>22</v>
      </c>
      <c r="C120" s="353" t="s">
        <v>447</v>
      </c>
      <c r="D120" s="345" t="s">
        <v>793</v>
      </c>
      <c r="E120" s="361">
        <v>1</v>
      </c>
      <c r="F120" s="361">
        <v>4</v>
      </c>
      <c r="G120" s="361">
        <v>3</v>
      </c>
      <c r="H120" s="361">
        <v>2</v>
      </c>
      <c r="I120" s="361">
        <v>4</v>
      </c>
      <c r="J120" s="361">
        <v>4</v>
      </c>
      <c r="K120" s="361">
        <v>3</v>
      </c>
      <c r="L120" s="361">
        <v>2</v>
      </c>
      <c r="M120" s="361">
        <v>0</v>
      </c>
      <c r="N120" s="361"/>
      <c r="O120" s="354">
        <v>23</v>
      </c>
      <c r="P120" s="347"/>
      <c r="Q120" s="342" t="s">
        <v>798</v>
      </c>
      <c r="R120" s="346">
        <v>50</v>
      </c>
    </row>
    <row r="121" spans="1:18" ht="30.75">
      <c r="A121" s="336">
        <v>9</v>
      </c>
      <c r="B121" s="345" t="s">
        <v>22</v>
      </c>
      <c r="C121" s="353" t="s">
        <v>448</v>
      </c>
      <c r="D121" s="345" t="s">
        <v>793</v>
      </c>
      <c r="E121" s="361">
        <v>2</v>
      </c>
      <c r="F121" s="361">
        <v>1</v>
      </c>
      <c r="G121" s="361">
        <v>1</v>
      </c>
      <c r="H121" s="361">
        <v>2</v>
      </c>
      <c r="I121" s="361">
        <v>3</v>
      </c>
      <c r="J121" s="361">
        <v>3</v>
      </c>
      <c r="K121" s="361">
        <v>3</v>
      </c>
      <c r="L121" s="361">
        <v>0</v>
      </c>
      <c r="M121" s="361">
        <v>1</v>
      </c>
      <c r="N121" s="361"/>
      <c r="O121" s="354">
        <v>16</v>
      </c>
      <c r="P121" s="347"/>
      <c r="Q121" s="342" t="s">
        <v>798</v>
      </c>
      <c r="R121" s="346">
        <v>50</v>
      </c>
    </row>
    <row r="122" spans="1:18" ht="30.75">
      <c r="A122" s="336">
        <v>10</v>
      </c>
      <c r="B122" s="345" t="s">
        <v>22</v>
      </c>
      <c r="C122" s="353" t="s">
        <v>446</v>
      </c>
      <c r="D122" s="345" t="s">
        <v>794</v>
      </c>
      <c r="E122" s="361">
        <v>1</v>
      </c>
      <c r="F122" s="361">
        <v>1</v>
      </c>
      <c r="G122" s="361">
        <v>1</v>
      </c>
      <c r="H122" s="361">
        <v>2</v>
      </c>
      <c r="I122" s="361">
        <v>1</v>
      </c>
      <c r="J122" s="361">
        <v>1</v>
      </c>
      <c r="K122" s="361">
        <v>1</v>
      </c>
      <c r="L122" s="361">
        <v>1</v>
      </c>
      <c r="M122" s="361">
        <v>1</v>
      </c>
      <c r="N122" s="361"/>
      <c r="O122" s="354">
        <v>9</v>
      </c>
      <c r="P122" s="350"/>
      <c r="Q122" s="342" t="s">
        <v>451</v>
      </c>
      <c r="R122" s="346">
        <v>50</v>
      </c>
    </row>
    <row r="123" spans="1:18" ht="30.75">
      <c r="A123" s="336">
        <v>11</v>
      </c>
      <c r="B123" s="345" t="s">
        <v>22</v>
      </c>
      <c r="C123" s="337" t="s">
        <v>441</v>
      </c>
      <c r="D123" s="345" t="s">
        <v>795</v>
      </c>
      <c r="E123" s="361">
        <v>10</v>
      </c>
      <c r="F123" s="361">
        <v>5</v>
      </c>
      <c r="G123" s="361">
        <v>3</v>
      </c>
      <c r="H123" s="361">
        <v>3</v>
      </c>
      <c r="I123" s="361">
        <v>0</v>
      </c>
      <c r="J123" s="361">
        <v>0</v>
      </c>
      <c r="K123" s="361">
        <v>0</v>
      </c>
      <c r="L123" s="361">
        <v>0</v>
      </c>
      <c r="M123" s="361">
        <v>0</v>
      </c>
      <c r="N123" s="361"/>
      <c r="O123" s="354">
        <v>22</v>
      </c>
      <c r="P123" s="347"/>
      <c r="Q123" s="342" t="s">
        <v>451</v>
      </c>
      <c r="R123" s="346">
        <v>50</v>
      </c>
    </row>
    <row r="124" spans="1:18" ht="30.75">
      <c r="A124" s="336">
        <v>12</v>
      </c>
      <c r="B124" s="345" t="s">
        <v>20</v>
      </c>
      <c r="C124" s="353" t="s">
        <v>449</v>
      </c>
      <c r="D124" s="345" t="s">
        <v>793</v>
      </c>
      <c r="E124" s="361">
        <v>0</v>
      </c>
      <c r="F124" s="361">
        <v>0</v>
      </c>
      <c r="G124" s="361">
        <v>6</v>
      </c>
      <c r="H124" s="361">
        <v>0</v>
      </c>
      <c r="I124" s="361">
        <v>1</v>
      </c>
      <c r="J124" s="361"/>
      <c r="K124" s="361"/>
      <c r="L124" s="361"/>
      <c r="M124" s="361"/>
      <c r="N124" s="361"/>
      <c r="O124" s="354">
        <v>7</v>
      </c>
      <c r="P124" s="347"/>
      <c r="Q124" s="342" t="s">
        <v>452</v>
      </c>
      <c r="R124" s="346">
        <v>35</v>
      </c>
    </row>
    <row r="125" spans="1:18" ht="30.75">
      <c r="A125" s="336">
        <v>13</v>
      </c>
      <c r="B125" s="345" t="s">
        <v>20</v>
      </c>
      <c r="C125" s="353" t="s">
        <v>450</v>
      </c>
      <c r="D125" s="345" t="s">
        <v>794</v>
      </c>
      <c r="E125" s="361">
        <v>0</v>
      </c>
      <c r="F125" s="361">
        <v>0</v>
      </c>
      <c r="G125" s="361">
        <v>1</v>
      </c>
      <c r="H125" s="361">
        <v>0</v>
      </c>
      <c r="I125" s="361">
        <v>0</v>
      </c>
      <c r="J125" s="361"/>
      <c r="K125" s="361"/>
      <c r="L125" s="361"/>
      <c r="M125" s="361"/>
      <c r="N125" s="361"/>
      <c r="O125" s="354">
        <v>1</v>
      </c>
      <c r="P125" s="347"/>
      <c r="Q125" s="337" t="s">
        <v>68</v>
      </c>
      <c r="R125" s="346">
        <v>35</v>
      </c>
    </row>
    <row r="126" spans="1:18" ht="30.75">
      <c r="A126" s="344">
        <v>14</v>
      </c>
      <c r="B126" s="345" t="s">
        <v>20</v>
      </c>
      <c r="C126" s="337" t="s">
        <v>441</v>
      </c>
      <c r="D126" s="345" t="s">
        <v>795</v>
      </c>
      <c r="E126" s="361">
        <v>5</v>
      </c>
      <c r="F126" s="361">
        <v>0</v>
      </c>
      <c r="G126" s="361">
        <v>10</v>
      </c>
      <c r="H126" s="361">
        <v>0</v>
      </c>
      <c r="I126" s="361">
        <v>0</v>
      </c>
      <c r="J126" s="361"/>
      <c r="K126" s="361"/>
      <c r="L126" s="361"/>
      <c r="M126" s="361"/>
      <c r="N126" s="361"/>
      <c r="O126" s="354">
        <v>6</v>
      </c>
      <c r="P126" s="347"/>
      <c r="Q126" s="337" t="s">
        <v>68</v>
      </c>
      <c r="R126" s="346">
        <v>35</v>
      </c>
    </row>
    <row r="127" spans="1:18" ht="15">
      <c r="A127" s="174"/>
      <c r="B127" s="175"/>
      <c r="C127" s="176"/>
      <c r="D127" s="175"/>
      <c r="E127" s="174"/>
      <c r="F127" s="174"/>
      <c r="G127" s="174"/>
      <c r="H127" s="174"/>
      <c r="I127" s="174"/>
      <c r="J127" s="174"/>
      <c r="K127" s="174"/>
      <c r="L127" s="174"/>
      <c r="M127" s="174"/>
      <c r="N127" s="174"/>
      <c r="O127" s="177"/>
      <c r="P127" s="178"/>
      <c r="Q127" s="179"/>
      <c r="R127" s="180"/>
    </row>
    <row r="128" spans="1:18" ht="12.75">
      <c r="A128" s="204" t="s">
        <v>277</v>
      </c>
      <c r="B128" s="205"/>
      <c r="C128" s="181"/>
      <c r="D128" s="181"/>
      <c r="E128" s="181"/>
      <c r="F128" s="181"/>
      <c r="G128" s="181"/>
      <c r="H128" s="181"/>
      <c r="I128" s="181"/>
      <c r="J128" s="181"/>
      <c r="K128" s="181"/>
      <c r="L128" s="181"/>
      <c r="M128" s="181"/>
      <c r="N128" s="181"/>
      <c r="O128" s="181"/>
      <c r="P128" s="181"/>
      <c r="Q128" s="181"/>
      <c r="R128" s="181"/>
    </row>
    <row r="129" spans="1:18" ht="12.75" customHeight="1">
      <c r="A129" s="1137" t="s">
        <v>789</v>
      </c>
      <c r="B129" s="1137"/>
      <c r="C129" s="1137"/>
      <c r="D129" s="1137"/>
      <c r="E129" s="1137"/>
      <c r="F129" s="1137"/>
      <c r="G129" s="1137"/>
      <c r="H129" s="1137"/>
      <c r="I129" s="1137"/>
      <c r="J129" s="1137"/>
      <c r="K129" s="1137"/>
      <c r="L129" s="1137"/>
      <c r="M129" s="1137"/>
      <c r="N129" s="1137"/>
      <c r="O129" s="1137"/>
      <c r="P129" s="1137"/>
      <c r="Q129" s="1137"/>
      <c r="R129" s="1137"/>
    </row>
    <row r="130" spans="1:18" ht="12.75" customHeight="1">
      <c r="A130" s="1137"/>
      <c r="B130" s="1137"/>
      <c r="C130" s="1137"/>
      <c r="D130" s="1137"/>
      <c r="E130" s="1137"/>
      <c r="F130" s="1137"/>
      <c r="G130" s="1137"/>
      <c r="H130" s="1137"/>
      <c r="I130" s="1137"/>
      <c r="J130" s="1137"/>
      <c r="K130" s="1137"/>
      <c r="L130" s="1137"/>
      <c r="M130" s="1137"/>
      <c r="N130" s="1137"/>
      <c r="O130" s="1137"/>
      <c r="P130" s="1137"/>
      <c r="Q130" s="1137"/>
      <c r="R130" s="1137"/>
    </row>
    <row r="131" spans="1:18" ht="12.75" customHeight="1">
      <c r="A131" s="1137"/>
      <c r="B131" s="1137"/>
      <c r="C131" s="1137"/>
      <c r="D131" s="1137"/>
      <c r="E131" s="1137"/>
      <c r="F131" s="1137"/>
      <c r="G131" s="1137"/>
      <c r="H131" s="1137"/>
      <c r="I131" s="1137"/>
      <c r="J131" s="1137"/>
      <c r="K131" s="1137"/>
      <c r="L131" s="1137"/>
      <c r="M131" s="1137"/>
      <c r="N131" s="1137"/>
      <c r="O131" s="1137"/>
      <c r="P131" s="1137"/>
      <c r="Q131" s="1137"/>
      <c r="R131" s="1137"/>
    </row>
    <row r="132" spans="1:18" ht="12.75">
      <c r="A132" s="181"/>
      <c r="B132" s="181"/>
      <c r="C132" s="181"/>
      <c r="D132" s="181"/>
      <c r="E132" s="181"/>
      <c r="F132" s="181"/>
      <c r="G132" s="181"/>
      <c r="H132" s="181"/>
      <c r="I132" s="181"/>
      <c r="J132" s="181"/>
      <c r="K132" s="181"/>
      <c r="L132" s="181"/>
      <c r="M132" s="181"/>
      <c r="N132" s="181"/>
      <c r="O132" s="181"/>
      <c r="P132" s="181"/>
      <c r="Q132" s="181"/>
      <c r="R132" s="181"/>
    </row>
    <row r="133" spans="1:18" ht="12.75">
      <c r="A133" s="1135" t="s">
        <v>58</v>
      </c>
      <c r="B133" s="1135" t="s">
        <v>589</v>
      </c>
      <c r="C133" s="1135" t="s">
        <v>59</v>
      </c>
      <c r="D133" s="1135" t="s">
        <v>584</v>
      </c>
      <c r="E133" s="1170" t="s">
        <v>60</v>
      </c>
      <c r="F133" s="1086"/>
      <c r="G133" s="1086"/>
      <c r="H133" s="1086"/>
      <c r="I133" s="1086"/>
      <c r="J133" s="1086"/>
      <c r="K133" s="1086"/>
      <c r="L133" s="1086"/>
      <c r="M133" s="1086"/>
      <c r="N133" s="1086"/>
      <c r="O133" s="1135" t="s">
        <v>61</v>
      </c>
      <c r="P133" s="1135" t="s">
        <v>62</v>
      </c>
      <c r="Q133" s="1135" t="s">
        <v>63</v>
      </c>
      <c r="R133" s="1168" t="s">
        <v>64</v>
      </c>
    </row>
    <row r="134" spans="1:18" ht="12.75">
      <c r="A134" s="1136"/>
      <c r="B134" s="1136"/>
      <c r="C134" s="1136"/>
      <c r="D134" s="1136"/>
      <c r="E134" s="182">
        <v>1</v>
      </c>
      <c r="F134" s="182">
        <v>2</v>
      </c>
      <c r="G134" s="182">
        <v>3</v>
      </c>
      <c r="H134" s="182">
        <v>4</v>
      </c>
      <c r="I134" s="182">
        <v>5</v>
      </c>
      <c r="J134" s="182">
        <v>6</v>
      </c>
      <c r="K134" s="182">
        <v>7</v>
      </c>
      <c r="L134" s="182">
        <v>8</v>
      </c>
      <c r="M134" s="182">
        <v>9</v>
      </c>
      <c r="N134" s="182">
        <v>10</v>
      </c>
      <c r="O134" s="1136"/>
      <c r="P134" s="1136"/>
      <c r="Q134" s="1136"/>
      <c r="R134" s="1169"/>
    </row>
    <row r="135" spans="1:18" ht="15">
      <c r="A135" s="183">
        <v>1</v>
      </c>
      <c r="B135" s="184" t="s">
        <v>656</v>
      </c>
      <c r="C135" s="184" t="s">
        <v>799</v>
      </c>
      <c r="D135" s="184">
        <v>9</v>
      </c>
      <c r="E135" s="185">
        <v>0</v>
      </c>
      <c r="F135" s="185">
        <v>0</v>
      </c>
      <c r="G135" s="185">
        <v>0</v>
      </c>
      <c r="H135" s="185">
        <v>0</v>
      </c>
      <c r="I135" s="185">
        <v>0</v>
      </c>
      <c r="J135" s="185"/>
      <c r="K135" s="185"/>
      <c r="L135" s="185"/>
      <c r="M135" s="185"/>
      <c r="N135" s="185"/>
      <c r="O135" s="185">
        <v>0</v>
      </c>
      <c r="P135" s="186"/>
      <c r="Q135" s="184" t="s">
        <v>68</v>
      </c>
      <c r="R135" s="183">
        <v>50</v>
      </c>
    </row>
    <row r="136" spans="1:18" ht="15">
      <c r="A136" s="183">
        <v>2</v>
      </c>
      <c r="B136" s="184" t="s">
        <v>655</v>
      </c>
      <c r="C136" s="184" t="s">
        <v>800</v>
      </c>
      <c r="D136" s="184">
        <v>9</v>
      </c>
      <c r="E136" s="185">
        <v>5</v>
      </c>
      <c r="F136" s="185">
        <v>0</v>
      </c>
      <c r="G136" s="185">
        <v>0</v>
      </c>
      <c r="H136" s="185">
        <v>5</v>
      </c>
      <c r="I136" s="185">
        <v>1</v>
      </c>
      <c r="J136" s="185">
        <v>0</v>
      </c>
      <c r="K136" s="185">
        <v>0</v>
      </c>
      <c r="L136" s="185">
        <v>2</v>
      </c>
      <c r="M136" s="185"/>
      <c r="N136" s="185"/>
      <c r="O136" s="185">
        <v>13</v>
      </c>
      <c r="P136" s="187"/>
      <c r="Q136" s="184" t="s">
        <v>73</v>
      </c>
      <c r="R136" s="183">
        <v>44</v>
      </c>
    </row>
    <row r="137" spans="1:18" ht="30.75">
      <c r="A137" s="183">
        <v>3</v>
      </c>
      <c r="B137" s="1148" t="s">
        <v>22</v>
      </c>
      <c r="C137" s="188" t="s">
        <v>801</v>
      </c>
      <c r="D137" s="189" t="s">
        <v>791</v>
      </c>
      <c r="E137" s="185">
        <v>3</v>
      </c>
      <c r="F137" s="185">
        <v>3</v>
      </c>
      <c r="G137" s="185">
        <v>10</v>
      </c>
      <c r="H137" s="185"/>
      <c r="I137" s="185"/>
      <c r="J137" s="185"/>
      <c r="K137" s="185"/>
      <c r="L137" s="185"/>
      <c r="M137" s="185"/>
      <c r="N137" s="185"/>
      <c r="O137" s="185">
        <f>SUM(C137:N137)</f>
        <v>16</v>
      </c>
      <c r="P137" s="186"/>
      <c r="Q137" s="188" t="s">
        <v>798</v>
      </c>
      <c r="R137" s="183">
        <v>40</v>
      </c>
    </row>
    <row r="138" spans="1:18" ht="46.5">
      <c r="A138" s="190">
        <v>4</v>
      </c>
      <c r="B138" s="1149"/>
      <c r="C138" s="188" t="s">
        <v>802</v>
      </c>
      <c r="D138" s="191" t="s">
        <v>792</v>
      </c>
      <c r="E138" s="190">
        <v>7</v>
      </c>
      <c r="F138" s="190">
        <v>5</v>
      </c>
      <c r="G138" s="190">
        <v>3</v>
      </c>
      <c r="H138" s="190"/>
      <c r="I138" s="190"/>
      <c r="J138" s="190"/>
      <c r="K138" s="190"/>
      <c r="L138" s="190"/>
      <c r="M138" s="190"/>
      <c r="N138" s="190"/>
      <c r="O138" s="190">
        <v>15</v>
      </c>
      <c r="P138" s="186"/>
      <c r="Q138" s="188" t="s">
        <v>798</v>
      </c>
      <c r="R138" s="192">
        <v>40</v>
      </c>
    </row>
    <row r="139" spans="1:18" ht="15">
      <c r="A139" s="183">
        <v>5</v>
      </c>
      <c r="B139" s="184" t="s">
        <v>20</v>
      </c>
      <c r="C139" s="184" t="s">
        <v>803</v>
      </c>
      <c r="D139" s="184">
        <v>7</v>
      </c>
      <c r="E139" s="185">
        <v>4</v>
      </c>
      <c r="F139" s="185">
        <v>0</v>
      </c>
      <c r="G139" s="185">
        <v>0</v>
      </c>
      <c r="H139" s="185">
        <v>0</v>
      </c>
      <c r="I139" s="185">
        <v>0</v>
      </c>
      <c r="J139" s="185"/>
      <c r="K139" s="185"/>
      <c r="L139" s="185"/>
      <c r="M139" s="185"/>
      <c r="N139" s="185"/>
      <c r="O139" s="185">
        <f>SUM(C139:G139)</f>
        <v>11</v>
      </c>
      <c r="P139" s="193"/>
      <c r="Q139" s="184" t="s">
        <v>75</v>
      </c>
      <c r="R139" s="185">
        <v>35</v>
      </c>
    </row>
    <row r="140" spans="1:18" ht="15">
      <c r="A140" s="183">
        <v>6</v>
      </c>
      <c r="B140" s="1150" t="s">
        <v>25</v>
      </c>
      <c r="C140" s="184" t="s">
        <v>800</v>
      </c>
      <c r="D140" s="184">
        <v>9</v>
      </c>
      <c r="E140" s="185">
        <v>10</v>
      </c>
      <c r="F140" s="185">
        <v>6</v>
      </c>
      <c r="G140" s="185">
        <v>7</v>
      </c>
      <c r="H140" s="185">
        <v>3.5</v>
      </c>
      <c r="I140" s="185"/>
      <c r="J140" s="185"/>
      <c r="K140" s="185"/>
      <c r="L140" s="185"/>
      <c r="M140" s="185"/>
      <c r="N140" s="185"/>
      <c r="O140" s="185">
        <v>26.5</v>
      </c>
      <c r="P140" s="193"/>
      <c r="Q140" s="184" t="s">
        <v>66</v>
      </c>
      <c r="R140" s="183" t="s">
        <v>796</v>
      </c>
    </row>
    <row r="141" spans="1:18" ht="15">
      <c r="A141" s="183">
        <v>7</v>
      </c>
      <c r="B141" s="1149"/>
      <c r="C141" s="184" t="s">
        <v>804</v>
      </c>
      <c r="D141" s="184">
        <v>7</v>
      </c>
      <c r="E141" s="185">
        <v>12</v>
      </c>
      <c r="F141" s="185">
        <v>2</v>
      </c>
      <c r="G141" s="185">
        <v>4</v>
      </c>
      <c r="H141" s="185">
        <v>2</v>
      </c>
      <c r="I141" s="185"/>
      <c r="J141" s="185"/>
      <c r="K141" s="185"/>
      <c r="L141" s="185"/>
      <c r="M141" s="185"/>
      <c r="N141" s="185"/>
      <c r="O141" s="185">
        <v>20</v>
      </c>
      <c r="P141" s="193"/>
      <c r="Q141" s="184" t="s">
        <v>66</v>
      </c>
      <c r="R141" s="183" t="s">
        <v>797</v>
      </c>
    </row>
    <row r="142" spans="1:18" ht="15">
      <c r="A142" s="183">
        <v>8</v>
      </c>
      <c r="B142" s="1148" t="s">
        <v>27</v>
      </c>
      <c r="C142" s="194" t="s">
        <v>805</v>
      </c>
      <c r="D142" s="195" t="s">
        <v>793</v>
      </c>
      <c r="E142" s="196">
        <v>0</v>
      </c>
      <c r="F142" s="196">
        <v>0</v>
      </c>
      <c r="G142" s="196">
        <v>0</v>
      </c>
      <c r="H142" s="196">
        <v>0</v>
      </c>
      <c r="I142" s="196">
        <v>0</v>
      </c>
      <c r="J142" s="196">
        <v>4.3</v>
      </c>
      <c r="K142" s="185"/>
      <c r="L142" s="185"/>
      <c r="M142" s="185"/>
      <c r="N142" s="185"/>
      <c r="O142" s="196">
        <f>SUM(G142:N142)</f>
        <v>4.3</v>
      </c>
      <c r="P142" s="193"/>
      <c r="Q142" s="184" t="s">
        <v>66</v>
      </c>
      <c r="R142" s="183">
        <v>40</v>
      </c>
    </row>
    <row r="143" spans="1:18" ht="15">
      <c r="A143" s="183">
        <v>9</v>
      </c>
      <c r="B143" s="1151"/>
      <c r="C143" s="194" t="s">
        <v>807</v>
      </c>
      <c r="D143" s="195" t="s">
        <v>794</v>
      </c>
      <c r="E143" s="196">
        <v>0</v>
      </c>
      <c r="F143" s="196">
        <v>0</v>
      </c>
      <c r="G143" s="196">
        <v>0</v>
      </c>
      <c r="H143" s="196">
        <v>4.7</v>
      </c>
      <c r="I143" s="185"/>
      <c r="J143" s="185"/>
      <c r="K143" s="185"/>
      <c r="L143" s="185"/>
      <c r="M143" s="185"/>
      <c r="N143" s="185"/>
      <c r="O143" s="196">
        <v>4.7</v>
      </c>
      <c r="P143" s="193"/>
      <c r="Q143" s="184" t="s">
        <v>66</v>
      </c>
      <c r="R143" s="183">
        <v>40</v>
      </c>
    </row>
    <row r="144" spans="1:18" ht="15">
      <c r="A144" s="183">
        <v>10</v>
      </c>
      <c r="B144" s="1152"/>
      <c r="C144" s="194" t="s">
        <v>806</v>
      </c>
      <c r="D144" s="195" t="s">
        <v>795</v>
      </c>
      <c r="E144" s="196">
        <v>22</v>
      </c>
      <c r="F144" s="185"/>
      <c r="G144" s="185"/>
      <c r="H144" s="185"/>
      <c r="I144" s="185"/>
      <c r="J144" s="185"/>
      <c r="K144" s="185"/>
      <c r="L144" s="185"/>
      <c r="M144" s="185"/>
      <c r="N144" s="185"/>
      <c r="O144" s="196">
        <v>22</v>
      </c>
      <c r="P144" s="197">
        <v>1</v>
      </c>
      <c r="Q144" s="184" t="s">
        <v>66</v>
      </c>
      <c r="R144" s="183">
        <v>50</v>
      </c>
    </row>
    <row r="145" spans="1:18" ht="15">
      <c r="A145" s="183">
        <v>11</v>
      </c>
      <c r="B145" s="1166" t="s">
        <v>790</v>
      </c>
      <c r="C145" s="194" t="s">
        <v>805</v>
      </c>
      <c r="D145" s="198" t="s">
        <v>793</v>
      </c>
      <c r="E145" s="185"/>
      <c r="F145" s="185"/>
      <c r="G145" s="185"/>
      <c r="H145" s="185"/>
      <c r="I145" s="185"/>
      <c r="J145" s="185"/>
      <c r="K145" s="185"/>
      <c r="L145" s="185"/>
      <c r="M145" s="185"/>
      <c r="N145" s="185"/>
      <c r="O145" s="199">
        <v>44</v>
      </c>
      <c r="P145" s="193"/>
      <c r="Q145" s="184" t="s">
        <v>73</v>
      </c>
      <c r="R145" s="183">
        <v>100</v>
      </c>
    </row>
    <row r="146" spans="1:18" ht="15">
      <c r="A146" s="183">
        <v>12</v>
      </c>
      <c r="B146" s="1167"/>
      <c r="C146" s="184" t="s">
        <v>799</v>
      </c>
      <c r="D146" s="200">
        <v>9</v>
      </c>
      <c r="E146" s="185"/>
      <c r="F146" s="185"/>
      <c r="G146" s="185"/>
      <c r="H146" s="185"/>
      <c r="I146" s="185"/>
      <c r="J146" s="185"/>
      <c r="K146" s="185"/>
      <c r="L146" s="185"/>
      <c r="M146" s="185"/>
      <c r="N146" s="185"/>
      <c r="O146" s="201">
        <v>38</v>
      </c>
      <c r="P146" s="193"/>
      <c r="Q146" s="184" t="s">
        <v>73</v>
      </c>
      <c r="R146" s="183">
        <v>100</v>
      </c>
    </row>
    <row r="147" spans="1:18" ht="62.25">
      <c r="A147" s="190">
        <v>13</v>
      </c>
      <c r="B147" s="191" t="s">
        <v>23</v>
      </c>
      <c r="C147" s="202" t="s">
        <v>808</v>
      </c>
      <c r="D147" s="191" t="s">
        <v>793</v>
      </c>
      <c r="E147" s="190">
        <v>1</v>
      </c>
      <c r="F147" s="190">
        <v>4</v>
      </c>
      <c r="G147" s="190">
        <v>2</v>
      </c>
      <c r="H147" s="190">
        <v>1</v>
      </c>
      <c r="I147" s="190">
        <v>0</v>
      </c>
      <c r="J147" s="190">
        <v>0</v>
      </c>
      <c r="K147" s="190">
        <v>1</v>
      </c>
      <c r="L147" s="190">
        <v>4</v>
      </c>
      <c r="M147" s="190">
        <v>1</v>
      </c>
      <c r="N147" s="190">
        <v>0</v>
      </c>
      <c r="O147" s="203">
        <f>SUM(C147:N147)</f>
        <v>14</v>
      </c>
      <c r="P147" s="193"/>
      <c r="Q147" s="184" t="s">
        <v>73</v>
      </c>
      <c r="R147" s="192">
        <v>86</v>
      </c>
    </row>
    <row r="151" spans="1:18" s="72" customFormat="1" ht="12.75">
      <c r="A151" s="206" t="s">
        <v>698</v>
      </c>
      <c r="B151" s="207"/>
      <c r="C151" s="208"/>
      <c r="D151" s="208"/>
      <c r="E151" s="208"/>
      <c r="F151" s="208"/>
      <c r="G151" s="208"/>
      <c r="H151" s="208"/>
      <c r="I151" s="208"/>
      <c r="J151" s="208"/>
      <c r="K151" s="208"/>
      <c r="L151" s="208"/>
      <c r="M151" s="208"/>
      <c r="N151" s="208"/>
      <c r="O151" s="208"/>
      <c r="P151" s="208"/>
      <c r="Q151" s="208"/>
      <c r="R151" s="208"/>
    </row>
    <row r="152" spans="1:18" s="72" customFormat="1" ht="12.75">
      <c r="A152" s="208"/>
      <c r="B152" s="208"/>
      <c r="C152" s="208"/>
      <c r="D152" s="208"/>
      <c r="E152" s="208"/>
      <c r="F152" s="208"/>
      <c r="G152" s="208"/>
      <c r="H152" s="208"/>
      <c r="I152" s="208"/>
      <c r="J152" s="208"/>
      <c r="K152" s="208"/>
      <c r="L152" s="208"/>
      <c r="M152" s="208"/>
      <c r="N152" s="208"/>
      <c r="O152" s="208"/>
      <c r="P152" s="208"/>
      <c r="Q152" s="208"/>
      <c r="R152" s="208"/>
    </row>
    <row r="153" spans="1:18" s="72" customFormat="1" ht="12.75">
      <c r="A153" s="208"/>
      <c r="B153" s="208"/>
      <c r="C153" s="208"/>
      <c r="D153" s="208"/>
      <c r="E153" s="208"/>
      <c r="F153" s="208"/>
      <c r="G153" s="208"/>
      <c r="H153" s="208"/>
      <c r="I153" s="208"/>
      <c r="J153" s="208"/>
      <c r="K153" s="208"/>
      <c r="L153" s="208"/>
      <c r="M153" s="208"/>
      <c r="N153" s="208"/>
      <c r="O153" s="208"/>
      <c r="P153" s="208"/>
      <c r="Q153" s="208"/>
      <c r="R153" s="208"/>
    </row>
    <row r="154" spans="1:18" s="72" customFormat="1" ht="12.75" customHeight="1">
      <c r="A154" s="1153" t="s">
        <v>57</v>
      </c>
      <c r="B154" s="1153"/>
      <c r="C154" s="1153"/>
      <c r="D154" s="1153"/>
      <c r="E154" s="1153"/>
      <c r="F154" s="1153"/>
      <c r="G154" s="1153"/>
      <c r="H154" s="1153"/>
      <c r="I154" s="1153"/>
      <c r="J154" s="1153"/>
      <c r="K154" s="1153"/>
      <c r="L154" s="1153"/>
      <c r="M154" s="1153"/>
      <c r="N154" s="1153"/>
      <c r="O154" s="1153"/>
      <c r="P154" s="1153"/>
      <c r="Q154" s="1153"/>
      <c r="R154" s="1153"/>
    </row>
    <row r="155" spans="1:18" s="72" customFormat="1" ht="12.75" customHeight="1">
      <c r="A155" s="1153"/>
      <c r="B155" s="1153"/>
      <c r="C155" s="1153"/>
      <c r="D155" s="1153"/>
      <c r="E155" s="1153"/>
      <c r="F155" s="1153"/>
      <c r="G155" s="1153"/>
      <c r="H155" s="1153"/>
      <c r="I155" s="1153"/>
      <c r="J155" s="1153"/>
      <c r="K155" s="1153"/>
      <c r="L155" s="1153"/>
      <c r="M155" s="1153"/>
      <c r="N155" s="1153"/>
      <c r="O155" s="1153"/>
      <c r="P155" s="1153"/>
      <c r="Q155" s="1153"/>
      <c r="R155" s="1153"/>
    </row>
    <row r="156" spans="1:18" s="72" customFormat="1" ht="12.75" customHeight="1">
      <c r="A156" s="1153"/>
      <c r="B156" s="1153"/>
      <c r="C156" s="1153"/>
      <c r="D156" s="1153"/>
      <c r="E156" s="1153"/>
      <c r="F156" s="1153"/>
      <c r="G156" s="1153"/>
      <c r="H156" s="1153"/>
      <c r="I156" s="1153"/>
      <c r="J156" s="1153"/>
      <c r="K156" s="1153"/>
      <c r="L156" s="1153"/>
      <c r="M156" s="1153"/>
      <c r="N156" s="1153"/>
      <c r="O156" s="1153"/>
      <c r="P156" s="1153"/>
      <c r="Q156" s="1153"/>
      <c r="R156" s="1153"/>
    </row>
    <row r="157" spans="1:18" s="72" customFormat="1" ht="12.75">
      <c r="A157" s="208"/>
      <c r="B157" s="208"/>
      <c r="C157" s="208"/>
      <c r="D157" s="208"/>
      <c r="E157" s="208"/>
      <c r="F157" s="208"/>
      <c r="G157" s="208"/>
      <c r="H157" s="208"/>
      <c r="I157" s="208"/>
      <c r="J157" s="208"/>
      <c r="K157" s="208"/>
      <c r="L157" s="208"/>
      <c r="M157" s="208"/>
      <c r="N157" s="208"/>
      <c r="O157" s="208"/>
      <c r="P157" s="208"/>
      <c r="Q157" s="208"/>
      <c r="R157" s="208"/>
    </row>
    <row r="158" spans="1:18" s="72" customFormat="1" ht="12.75">
      <c r="A158" s="1133" t="s">
        <v>58</v>
      </c>
      <c r="B158" s="1133" t="s">
        <v>589</v>
      </c>
      <c r="C158" s="1133" t="s">
        <v>59</v>
      </c>
      <c r="D158" s="1133" t="s">
        <v>584</v>
      </c>
      <c r="E158" s="1146" t="s">
        <v>60</v>
      </c>
      <c r="F158" s="1147"/>
      <c r="G158" s="1147"/>
      <c r="H158" s="1147"/>
      <c r="I158" s="1147"/>
      <c r="J158" s="1147"/>
      <c r="K158" s="1147"/>
      <c r="L158" s="1147"/>
      <c r="M158" s="1147"/>
      <c r="N158" s="1147"/>
      <c r="O158" s="1133" t="s">
        <v>61</v>
      </c>
      <c r="P158" s="1133" t="s">
        <v>62</v>
      </c>
      <c r="Q158" s="1133" t="s">
        <v>63</v>
      </c>
      <c r="R158" s="1164" t="s">
        <v>64</v>
      </c>
    </row>
    <row r="159" spans="1:18" s="72" customFormat="1" ht="12.75">
      <c r="A159" s="1134"/>
      <c r="B159" s="1134"/>
      <c r="C159" s="1134"/>
      <c r="D159" s="1134"/>
      <c r="E159" s="209">
        <v>1</v>
      </c>
      <c r="F159" s="209">
        <v>2</v>
      </c>
      <c r="G159" s="209">
        <v>3</v>
      </c>
      <c r="H159" s="209">
        <v>4</v>
      </c>
      <c r="I159" s="209">
        <v>5</v>
      </c>
      <c r="J159" s="209">
        <v>6</v>
      </c>
      <c r="K159" s="209">
        <v>7</v>
      </c>
      <c r="L159" s="209">
        <v>8</v>
      </c>
      <c r="M159" s="209">
        <v>9</v>
      </c>
      <c r="N159" s="209">
        <v>10</v>
      </c>
      <c r="O159" s="1134"/>
      <c r="P159" s="1134"/>
      <c r="Q159" s="1134"/>
      <c r="R159" s="1165"/>
    </row>
    <row r="160" spans="1:18" s="72" customFormat="1" ht="12.75">
      <c r="A160" s="210">
        <v>1</v>
      </c>
      <c r="B160" s="211" t="s">
        <v>657</v>
      </c>
      <c r="C160" s="212" t="s">
        <v>65</v>
      </c>
      <c r="D160" s="210">
        <v>9</v>
      </c>
      <c r="E160" s="213">
        <v>0</v>
      </c>
      <c r="F160" s="213">
        <v>0</v>
      </c>
      <c r="G160" s="213">
        <v>0</v>
      </c>
      <c r="H160" s="213">
        <v>0</v>
      </c>
      <c r="I160" s="213">
        <v>0</v>
      </c>
      <c r="J160" s="213"/>
      <c r="K160" s="213"/>
      <c r="L160" s="213"/>
      <c r="M160" s="213"/>
      <c r="N160" s="213"/>
      <c r="O160" s="214">
        <v>0</v>
      </c>
      <c r="P160" s="215"/>
      <c r="Q160" s="211" t="s">
        <v>66</v>
      </c>
      <c r="R160" s="216">
        <v>50</v>
      </c>
    </row>
    <row r="161" spans="1:18" s="72" customFormat="1" ht="12.75">
      <c r="A161" s="210">
        <v>2</v>
      </c>
      <c r="B161" s="211" t="s">
        <v>656</v>
      </c>
      <c r="C161" s="212" t="s">
        <v>67</v>
      </c>
      <c r="D161" s="210">
        <v>9</v>
      </c>
      <c r="E161" s="213">
        <v>0</v>
      </c>
      <c r="F161" s="213">
        <v>0</v>
      </c>
      <c r="G161" s="213">
        <v>0</v>
      </c>
      <c r="H161" s="213">
        <v>0</v>
      </c>
      <c r="I161" s="213">
        <v>0</v>
      </c>
      <c r="J161" s="213"/>
      <c r="K161" s="213"/>
      <c r="L161" s="213"/>
      <c r="M161" s="213"/>
      <c r="N161" s="213"/>
      <c r="O161" s="214">
        <v>0</v>
      </c>
      <c r="P161" s="212"/>
      <c r="Q161" s="211" t="s">
        <v>68</v>
      </c>
      <c r="R161" s="216">
        <v>44</v>
      </c>
    </row>
    <row r="162" spans="1:18" s="72" customFormat="1" ht="12.75">
      <c r="A162" s="210">
        <v>3</v>
      </c>
      <c r="B162" s="1159" t="s">
        <v>25</v>
      </c>
      <c r="C162" s="217" t="s">
        <v>69</v>
      </c>
      <c r="D162" s="216">
        <v>7</v>
      </c>
      <c r="E162" s="218">
        <v>5</v>
      </c>
      <c r="F162" s="218">
        <v>4</v>
      </c>
      <c r="G162" s="218">
        <v>1</v>
      </c>
      <c r="H162" s="218">
        <v>4</v>
      </c>
      <c r="I162" s="218">
        <v>3</v>
      </c>
      <c r="J162" s="218"/>
      <c r="K162" s="218"/>
      <c r="L162" s="218"/>
      <c r="M162" s="218"/>
      <c r="N162" s="218"/>
      <c r="O162" s="219">
        <v>17</v>
      </c>
      <c r="P162" s="215"/>
      <c r="Q162" s="211" t="s">
        <v>66</v>
      </c>
      <c r="R162" s="220">
        <v>61</v>
      </c>
    </row>
    <row r="163" spans="1:18" s="72" customFormat="1" ht="12.75">
      <c r="A163" s="210">
        <v>4</v>
      </c>
      <c r="B163" s="1160"/>
      <c r="C163" s="217" t="s">
        <v>70</v>
      </c>
      <c r="D163" s="216">
        <v>8</v>
      </c>
      <c r="E163" s="218">
        <v>2</v>
      </c>
      <c r="F163" s="218">
        <v>2</v>
      </c>
      <c r="G163" s="218">
        <v>6</v>
      </c>
      <c r="H163" s="218">
        <v>2.5</v>
      </c>
      <c r="I163" s="218">
        <v>1</v>
      </c>
      <c r="J163" s="218"/>
      <c r="K163" s="218"/>
      <c r="L163" s="218"/>
      <c r="M163" s="218"/>
      <c r="N163" s="218"/>
      <c r="O163" s="219">
        <v>13.5</v>
      </c>
      <c r="P163" s="215"/>
      <c r="Q163" s="211" t="s">
        <v>66</v>
      </c>
      <c r="R163" s="220">
        <v>75</v>
      </c>
    </row>
    <row r="164" spans="1:18" s="72" customFormat="1" ht="12.75">
      <c r="A164" s="210">
        <v>5</v>
      </c>
      <c r="B164" s="1161"/>
      <c r="C164" s="217" t="s">
        <v>71</v>
      </c>
      <c r="D164" s="216">
        <v>9</v>
      </c>
      <c r="E164" s="218">
        <v>10</v>
      </c>
      <c r="F164" s="218">
        <v>6</v>
      </c>
      <c r="G164" s="218">
        <v>6</v>
      </c>
      <c r="H164" s="218">
        <v>0</v>
      </c>
      <c r="I164" s="218">
        <v>0</v>
      </c>
      <c r="J164" s="218"/>
      <c r="K164" s="218"/>
      <c r="L164" s="218"/>
      <c r="M164" s="218"/>
      <c r="N164" s="218"/>
      <c r="O164" s="219">
        <v>22</v>
      </c>
      <c r="P164" s="215"/>
      <c r="Q164" s="211" t="s">
        <v>66</v>
      </c>
      <c r="R164" s="220">
        <v>90</v>
      </c>
    </row>
    <row r="165" spans="1:18" s="72" customFormat="1" ht="12.75">
      <c r="A165" s="210">
        <v>6</v>
      </c>
      <c r="B165" s="211" t="s">
        <v>23</v>
      </c>
      <c r="C165" s="221" t="s">
        <v>72</v>
      </c>
      <c r="D165" s="216">
        <v>8</v>
      </c>
      <c r="E165" s="218">
        <v>4</v>
      </c>
      <c r="F165" s="218">
        <v>2</v>
      </c>
      <c r="G165" s="218">
        <v>1</v>
      </c>
      <c r="H165" s="218">
        <v>1</v>
      </c>
      <c r="I165" s="218">
        <v>1</v>
      </c>
      <c r="J165" s="218">
        <v>1</v>
      </c>
      <c r="K165" s="218">
        <v>0</v>
      </c>
      <c r="L165" s="218"/>
      <c r="M165" s="218"/>
      <c r="N165" s="218"/>
      <c r="O165" s="214">
        <v>10</v>
      </c>
      <c r="P165" s="215"/>
      <c r="Q165" s="211" t="s">
        <v>73</v>
      </c>
      <c r="R165" s="216">
        <v>50</v>
      </c>
    </row>
    <row r="166" spans="1:18" s="72" customFormat="1" ht="12.75">
      <c r="A166" s="210">
        <v>7</v>
      </c>
      <c r="B166" s="211" t="s">
        <v>655</v>
      </c>
      <c r="C166" s="212" t="s">
        <v>71</v>
      </c>
      <c r="D166" s="210">
        <v>9</v>
      </c>
      <c r="E166" s="218">
        <v>1</v>
      </c>
      <c r="F166" s="218">
        <v>4</v>
      </c>
      <c r="G166" s="218">
        <v>2</v>
      </c>
      <c r="H166" s="218">
        <v>1</v>
      </c>
      <c r="I166" s="218">
        <v>4</v>
      </c>
      <c r="J166" s="218">
        <v>4</v>
      </c>
      <c r="K166" s="218">
        <v>4</v>
      </c>
      <c r="L166" s="218">
        <v>4</v>
      </c>
      <c r="M166" s="218">
        <v>2</v>
      </c>
      <c r="N166" s="218">
        <v>1</v>
      </c>
      <c r="O166" s="214">
        <v>27</v>
      </c>
      <c r="P166" s="215"/>
      <c r="Q166" s="211" t="s">
        <v>73</v>
      </c>
      <c r="R166" s="216">
        <v>77</v>
      </c>
    </row>
    <row r="167" spans="1:18" s="72" customFormat="1" ht="12.75">
      <c r="A167" s="216">
        <v>8</v>
      </c>
      <c r="B167" s="217" t="s">
        <v>20</v>
      </c>
      <c r="C167" s="217" t="s">
        <v>74</v>
      </c>
      <c r="D167" s="216">
        <v>9</v>
      </c>
      <c r="E167" s="222">
        <v>0</v>
      </c>
      <c r="F167" s="222">
        <v>5</v>
      </c>
      <c r="G167" s="222">
        <v>0</v>
      </c>
      <c r="H167" s="222">
        <v>0</v>
      </c>
      <c r="I167" s="222">
        <v>0</v>
      </c>
      <c r="J167" s="218"/>
      <c r="K167" s="218"/>
      <c r="L167" s="218"/>
      <c r="M167" s="218"/>
      <c r="N167" s="218"/>
      <c r="O167" s="216">
        <v>5</v>
      </c>
      <c r="P167" s="217"/>
      <c r="Q167" s="217" t="s">
        <v>75</v>
      </c>
      <c r="R167" s="216">
        <v>25</v>
      </c>
    </row>
    <row r="168" spans="1:18" s="72" customFormat="1" ht="12.75">
      <c r="A168" s="210">
        <v>9</v>
      </c>
      <c r="B168" s="1154" t="s">
        <v>27</v>
      </c>
      <c r="C168" s="217" t="s">
        <v>76</v>
      </c>
      <c r="D168" s="216">
        <v>7</v>
      </c>
      <c r="E168" s="217">
        <v>8</v>
      </c>
      <c r="F168" s="217">
        <v>0</v>
      </c>
      <c r="G168" s="217">
        <v>0</v>
      </c>
      <c r="H168" s="217">
        <v>0</v>
      </c>
      <c r="I168" s="217">
        <v>3</v>
      </c>
      <c r="J168" s="217">
        <v>1</v>
      </c>
      <c r="K168" s="217"/>
      <c r="L168" s="217"/>
      <c r="M168" s="217"/>
      <c r="N168" s="217"/>
      <c r="O168" s="216">
        <v>12</v>
      </c>
      <c r="P168" s="217"/>
      <c r="Q168" s="211" t="s">
        <v>66</v>
      </c>
      <c r="R168" s="216">
        <v>48</v>
      </c>
    </row>
    <row r="169" spans="1:18" s="72" customFormat="1" ht="12.75">
      <c r="A169" s="210">
        <v>10</v>
      </c>
      <c r="B169" s="1155"/>
      <c r="C169" s="217" t="s">
        <v>74</v>
      </c>
      <c r="D169" s="216">
        <v>9</v>
      </c>
      <c r="E169" s="217">
        <v>11</v>
      </c>
      <c r="F169" s="217">
        <v>2</v>
      </c>
      <c r="G169" s="217"/>
      <c r="H169" s="217"/>
      <c r="I169" s="217"/>
      <c r="J169" s="217"/>
      <c r="K169" s="217"/>
      <c r="L169" s="217"/>
      <c r="M169" s="217"/>
      <c r="N169" s="217"/>
      <c r="O169" s="216">
        <v>13</v>
      </c>
      <c r="P169" s="216" t="s">
        <v>77</v>
      </c>
      <c r="Q169" s="211" t="s">
        <v>66</v>
      </c>
      <c r="R169" s="216">
        <v>85</v>
      </c>
    </row>
    <row r="170" spans="1:18" s="72" customFormat="1" ht="12.75">
      <c r="A170" s="210">
        <v>11</v>
      </c>
      <c r="B170" s="1145" t="s">
        <v>22</v>
      </c>
      <c r="C170" s="212" t="s">
        <v>65</v>
      </c>
      <c r="D170" s="216">
        <v>9</v>
      </c>
      <c r="E170" s="217"/>
      <c r="F170" s="217"/>
      <c r="G170" s="217"/>
      <c r="H170" s="217"/>
      <c r="I170" s="217"/>
      <c r="J170" s="217"/>
      <c r="K170" s="217"/>
      <c r="L170" s="217"/>
      <c r="M170" s="217"/>
      <c r="N170" s="217"/>
      <c r="O170" s="223">
        <v>21</v>
      </c>
      <c r="P170" s="217"/>
      <c r="Q170" s="224" t="s">
        <v>78</v>
      </c>
      <c r="R170" s="216">
        <v>70</v>
      </c>
    </row>
    <row r="171" spans="1:18" s="72" customFormat="1" ht="26.25">
      <c r="A171" s="210">
        <v>12</v>
      </c>
      <c r="B171" s="1145"/>
      <c r="C171" s="224" t="s">
        <v>79</v>
      </c>
      <c r="D171" s="216" t="s">
        <v>80</v>
      </c>
      <c r="E171" s="217"/>
      <c r="F171" s="217"/>
      <c r="G171" s="217"/>
      <c r="H171" s="217"/>
      <c r="I171" s="217"/>
      <c r="J171" s="217"/>
      <c r="K171" s="217"/>
      <c r="L171" s="217"/>
      <c r="M171" s="217"/>
      <c r="N171" s="217"/>
      <c r="O171" s="223">
        <v>18</v>
      </c>
      <c r="P171" s="217"/>
      <c r="Q171" s="224" t="s">
        <v>81</v>
      </c>
      <c r="R171" s="216">
        <v>70</v>
      </c>
    </row>
    <row r="172" s="72" customFormat="1" ht="12.75"/>
  </sheetData>
  <sheetProtection/>
  <mergeCells count="92">
    <mergeCell ref="A40:A41"/>
    <mergeCell ref="G40:G41"/>
    <mergeCell ref="A12:A14"/>
    <mergeCell ref="G12:G14"/>
    <mergeCell ref="B32:B33"/>
    <mergeCell ref="C32:C33"/>
    <mergeCell ref="D32:D33"/>
    <mergeCell ref="E32:E33"/>
    <mergeCell ref="F32:F33"/>
    <mergeCell ref="E6:E7"/>
    <mergeCell ref="F6:G6"/>
    <mergeCell ref="A8:A9"/>
    <mergeCell ref="G8:G9"/>
    <mergeCell ref="A10:A11"/>
    <mergeCell ref="G10:G11"/>
    <mergeCell ref="A6:A7"/>
    <mergeCell ref="B6:B7"/>
    <mergeCell ref="C6:C7"/>
    <mergeCell ref="D6:D7"/>
    <mergeCell ref="R158:R159"/>
    <mergeCell ref="B145:B146"/>
    <mergeCell ref="R133:R134"/>
    <mergeCell ref="Q133:Q134"/>
    <mergeCell ref="A133:A134"/>
    <mergeCell ref="E133:N133"/>
    <mergeCell ref="C133:C134"/>
    <mergeCell ref="A85:A86"/>
    <mergeCell ref="A87:A89"/>
    <mergeCell ref="A90:A92"/>
    <mergeCell ref="B162:B164"/>
    <mergeCell ref="C158:C159"/>
    <mergeCell ref="D158:D159"/>
    <mergeCell ref="B158:B159"/>
    <mergeCell ref="A103:A105"/>
    <mergeCell ref="A93:A95"/>
    <mergeCell ref="A96:A98"/>
    <mergeCell ref="B170:B171"/>
    <mergeCell ref="E158:N158"/>
    <mergeCell ref="D133:D134"/>
    <mergeCell ref="B137:B138"/>
    <mergeCell ref="B140:B141"/>
    <mergeCell ref="B142:B144"/>
    <mergeCell ref="A154:R156"/>
    <mergeCell ref="A158:A159"/>
    <mergeCell ref="B133:B134"/>
    <mergeCell ref="B168:B169"/>
    <mergeCell ref="A53:A57"/>
    <mergeCell ref="A108:R110"/>
    <mergeCell ref="A111:A112"/>
    <mergeCell ref="B111:B112"/>
    <mergeCell ref="C111:C112"/>
    <mergeCell ref="D111:D112"/>
    <mergeCell ref="E111:N111"/>
    <mergeCell ref="O111:O112"/>
    <mergeCell ref="Q111:Q112"/>
    <mergeCell ref="R111:R112"/>
    <mergeCell ref="G58:H60"/>
    <mergeCell ref="Q158:Q159"/>
    <mergeCell ref="O158:O159"/>
    <mergeCell ref="P158:P159"/>
    <mergeCell ref="O133:O134"/>
    <mergeCell ref="P133:P134"/>
    <mergeCell ref="A129:R131"/>
    <mergeCell ref="A81:A83"/>
    <mergeCell ref="G80:H80"/>
    <mergeCell ref="G67:H69"/>
    <mergeCell ref="G47:H47"/>
    <mergeCell ref="A48:A49"/>
    <mergeCell ref="G48:H49"/>
    <mergeCell ref="A46:A47"/>
    <mergeCell ref="P111:P112"/>
    <mergeCell ref="A99:A100"/>
    <mergeCell ref="A50:A52"/>
    <mergeCell ref="G50:H52"/>
    <mergeCell ref="A101:A102"/>
    <mergeCell ref="G61:H63"/>
    <mergeCell ref="A70:A75"/>
    <mergeCell ref="G70:H75"/>
    <mergeCell ref="A76:A78"/>
    <mergeCell ref="G76:H78"/>
    <mergeCell ref="A67:A69"/>
    <mergeCell ref="G79:H79"/>
    <mergeCell ref="A64:A66"/>
    <mergeCell ref="F46:H46"/>
    <mergeCell ref="A58:A60"/>
    <mergeCell ref="A61:A63"/>
    <mergeCell ref="G64:H66"/>
    <mergeCell ref="B46:B47"/>
    <mergeCell ref="C46:C47"/>
    <mergeCell ref="D46:D47"/>
    <mergeCell ref="G53:H57"/>
    <mergeCell ref="E46:E47"/>
  </mergeCells>
  <printOptions/>
  <pageMargins left="0.75" right="0.75" top="1" bottom="1" header="0.5" footer="0.5"/>
  <pageSetup orientation="portrait" paperSize="9" r:id="rId1"/>
</worksheet>
</file>

<file path=xl/worksheets/sheet12.xml><?xml version="1.0" encoding="utf-8"?>
<worksheet xmlns="http://schemas.openxmlformats.org/spreadsheetml/2006/main" xmlns:r="http://schemas.openxmlformats.org/officeDocument/2006/relationships">
  <dimension ref="A1:I10"/>
  <sheetViews>
    <sheetView zoomScalePageLayoutView="0" workbookViewId="0" topLeftCell="A1">
      <selection activeCell="I14" sqref="I14"/>
    </sheetView>
  </sheetViews>
  <sheetFormatPr defaultColWidth="9.00390625" defaultRowHeight="12.75"/>
  <cols>
    <col min="1" max="1" width="22.50390625" style="0" customWidth="1"/>
    <col min="2" max="3" width="13.375" style="0" customWidth="1"/>
    <col min="4" max="4" width="11.875" style="0" customWidth="1"/>
    <col min="5" max="5" width="12.50390625" style="0" customWidth="1"/>
    <col min="6" max="6" width="8.50390625" style="0" customWidth="1"/>
    <col min="9" max="9" width="16.50390625" style="0" customWidth="1"/>
  </cols>
  <sheetData>
    <row r="1" spans="1:2" ht="12.75">
      <c r="A1" s="63" t="s">
        <v>299</v>
      </c>
      <c r="B1" s="67"/>
    </row>
    <row r="4" spans="1:6" ht="12.75">
      <c r="A4" s="48"/>
      <c r="B4" s="47" t="s">
        <v>626</v>
      </c>
      <c r="C4" s="48"/>
      <c r="D4" s="48"/>
      <c r="E4" s="48"/>
      <c r="F4" s="48"/>
    </row>
    <row r="6" spans="1:9" ht="12.75">
      <c r="A6" s="1190" t="s">
        <v>627</v>
      </c>
      <c r="B6" s="1190" t="s">
        <v>620</v>
      </c>
      <c r="C6" s="1189" t="s">
        <v>628</v>
      </c>
      <c r="D6" s="1189"/>
      <c r="E6" s="1189" t="s">
        <v>629</v>
      </c>
      <c r="F6" s="1189"/>
      <c r="G6" s="1189"/>
      <c r="H6" s="1189"/>
      <c r="I6" s="1143" t="s">
        <v>53</v>
      </c>
    </row>
    <row r="7" spans="1:9" ht="12.75">
      <c r="A7" s="1190"/>
      <c r="B7" s="1190"/>
      <c r="C7" s="58" t="s">
        <v>632</v>
      </c>
      <c r="D7" s="58" t="s">
        <v>633</v>
      </c>
      <c r="E7" s="58" t="s">
        <v>634</v>
      </c>
      <c r="F7" s="58" t="s">
        <v>635</v>
      </c>
      <c r="G7" s="58" t="s">
        <v>636</v>
      </c>
      <c r="H7" s="58" t="s">
        <v>637</v>
      </c>
      <c r="I7" s="1144"/>
    </row>
    <row r="8" spans="1:9" ht="12.75">
      <c r="A8" s="2" t="s">
        <v>630</v>
      </c>
      <c r="B8" s="2">
        <v>1</v>
      </c>
      <c r="C8" s="2" t="s">
        <v>677</v>
      </c>
      <c r="D8" s="2"/>
      <c r="E8" s="2"/>
      <c r="F8" s="2" t="s">
        <v>677</v>
      </c>
      <c r="G8" s="2"/>
      <c r="H8" s="2"/>
      <c r="I8" s="2" t="s">
        <v>677</v>
      </c>
    </row>
    <row r="9" spans="1:9" ht="12.75">
      <c r="A9" s="2"/>
      <c r="B9" s="2"/>
      <c r="C9" s="2"/>
      <c r="D9" s="2"/>
      <c r="E9" s="2"/>
      <c r="F9" s="2"/>
      <c r="G9" s="2"/>
      <c r="H9" s="2"/>
      <c r="I9" s="2"/>
    </row>
    <row r="10" spans="1:9" ht="12.75">
      <c r="A10" s="2" t="s">
        <v>631</v>
      </c>
      <c r="B10" s="2">
        <v>10</v>
      </c>
      <c r="C10" s="2" t="s">
        <v>862</v>
      </c>
      <c r="D10" s="2" t="s">
        <v>863</v>
      </c>
      <c r="E10" s="2" t="s">
        <v>864</v>
      </c>
      <c r="F10" s="2" t="s">
        <v>1060</v>
      </c>
      <c r="G10" s="2"/>
      <c r="H10" s="2"/>
      <c r="I10" s="2" t="s">
        <v>865</v>
      </c>
    </row>
  </sheetData>
  <sheetProtection/>
  <mergeCells count="5">
    <mergeCell ref="I6:I7"/>
    <mergeCell ref="C6:D6"/>
    <mergeCell ref="A6:A7"/>
    <mergeCell ref="B6:B7"/>
    <mergeCell ref="E6:H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V267"/>
  <sheetViews>
    <sheetView zoomScalePageLayoutView="0" workbookViewId="0" topLeftCell="A4">
      <selection activeCell="AA26" sqref="AA26"/>
    </sheetView>
  </sheetViews>
  <sheetFormatPr defaultColWidth="9.00390625" defaultRowHeight="12.75"/>
  <cols>
    <col min="1" max="1" width="15.375" style="0" customWidth="1"/>
    <col min="2" max="57" width="4.625" style="0" customWidth="1"/>
  </cols>
  <sheetData>
    <row r="1" spans="1:2" ht="12.75">
      <c r="A1" s="63" t="s">
        <v>300</v>
      </c>
      <c r="B1" s="67"/>
    </row>
    <row r="3" spans="1:16" ht="12.75">
      <c r="A3" s="47" t="s">
        <v>638</v>
      </c>
      <c r="B3" s="48"/>
      <c r="C3" s="48"/>
      <c r="D3" s="48"/>
      <c r="E3" s="48"/>
      <c r="F3" s="48"/>
      <c r="G3" s="48"/>
      <c r="H3" s="48"/>
      <c r="I3" s="48"/>
      <c r="J3" s="48"/>
      <c r="K3" s="48"/>
      <c r="L3" s="48"/>
      <c r="M3" s="48"/>
      <c r="N3" s="48"/>
      <c r="O3" s="48"/>
      <c r="P3" s="48"/>
    </row>
    <row r="5" spans="1:24" ht="13.5" thickBot="1">
      <c r="A5" s="48"/>
      <c r="B5" s="68" t="s">
        <v>664</v>
      </c>
      <c r="C5" s="48"/>
      <c r="D5" s="48"/>
      <c r="E5" s="48"/>
      <c r="F5" s="48"/>
      <c r="G5" s="48"/>
      <c r="H5" s="48"/>
      <c r="I5" s="48"/>
      <c r="J5" s="48"/>
      <c r="K5" s="48"/>
      <c r="L5" s="48"/>
      <c r="M5" s="48"/>
      <c r="N5" s="48"/>
      <c r="O5" s="48"/>
      <c r="P5" s="48"/>
      <c r="Q5" s="48"/>
      <c r="R5" s="48"/>
      <c r="S5" s="48"/>
      <c r="T5" s="48"/>
      <c r="U5" s="48"/>
      <c r="V5" s="48"/>
      <c r="W5" s="48"/>
      <c r="X5" s="48"/>
    </row>
    <row r="6" spans="1:19" ht="13.5" thickBot="1">
      <c r="A6" s="1196" t="s">
        <v>639</v>
      </c>
      <c r="B6" s="1199" t="s">
        <v>1008</v>
      </c>
      <c r="C6" s="1200"/>
      <c r="D6" s="1200"/>
      <c r="E6" s="1200"/>
      <c r="F6" s="1200"/>
      <c r="G6" s="1200"/>
      <c r="H6" s="1200"/>
      <c r="I6" s="1200"/>
      <c r="J6" s="1200"/>
      <c r="K6" s="1200"/>
      <c r="L6" s="1200"/>
      <c r="M6" s="1200"/>
      <c r="N6" s="1200"/>
      <c r="O6" s="1200"/>
      <c r="P6" s="1200"/>
      <c r="Q6" s="1200"/>
      <c r="R6" s="1200"/>
      <c r="S6" s="1201"/>
    </row>
    <row r="7" spans="1:19" ht="12.75">
      <c r="A7" s="1197"/>
      <c r="B7" s="1202" t="s">
        <v>643</v>
      </c>
      <c r="C7" s="1195"/>
      <c r="D7" s="1203" t="s">
        <v>644</v>
      </c>
      <c r="E7" s="1195"/>
      <c r="F7" s="1203" t="s">
        <v>645</v>
      </c>
      <c r="G7" s="1195"/>
      <c r="H7" s="1203" t="s">
        <v>646</v>
      </c>
      <c r="I7" s="1204"/>
      <c r="J7" s="1202" t="s">
        <v>647</v>
      </c>
      <c r="K7" s="1195"/>
      <c r="L7" s="1203" t="s">
        <v>648</v>
      </c>
      <c r="M7" s="1195"/>
      <c r="N7" s="1203" t="s">
        <v>649</v>
      </c>
      <c r="O7" s="1195"/>
      <c r="P7" s="1203" t="s">
        <v>650</v>
      </c>
      <c r="Q7" s="1195"/>
      <c r="R7" s="1203" t="s">
        <v>651</v>
      </c>
      <c r="S7" s="1204"/>
    </row>
    <row r="8" spans="1:19" ht="13.5" thickBot="1">
      <c r="A8" s="1198"/>
      <c r="B8" s="375" t="s">
        <v>641</v>
      </c>
      <c r="C8" s="376" t="s">
        <v>642</v>
      </c>
      <c r="D8" s="376" t="s">
        <v>641</v>
      </c>
      <c r="E8" s="376" t="s">
        <v>642</v>
      </c>
      <c r="F8" s="376" t="s">
        <v>641</v>
      </c>
      <c r="G8" s="376" t="s">
        <v>642</v>
      </c>
      <c r="H8" s="376" t="s">
        <v>641</v>
      </c>
      <c r="I8" s="377" t="s">
        <v>642</v>
      </c>
      <c r="J8" s="383" t="s">
        <v>641</v>
      </c>
      <c r="K8" s="376" t="s">
        <v>642</v>
      </c>
      <c r="L8" s="376" t="s">
        <v>641</v>
      </c>
      <c r="M8" s="376" t="s">
        <v>642</v>
      </c>
      <c r="N8" s="376" t="s">
        <v>641</v>
      </c>
      <c r="O8" s="376" t="s">
        <v>642</v>
      </c>
      <c r="P8" s="376" t="s">
        <v>641</v>
      </c>
      <c r="Q8" s="376" t="s">
        <v>642</v>
      </c>
      <c r="R8" s="376" t="s">
        <v>641</v>
      </c>
      <c r="S8" s="377" t="s">
        <v>642</v>
      </c>
    </row>
    <row r="9" spans="1:27" ht="12.75">
      <c r="A9" s="390" t="s">
        <v>611</v>
      </c>
      <c r="B9" s="388">
        <v>1</v>
      </c>
      <c r="C9" s="6">
        <v>1</v>
      </c>
      <c r="D9" s="6">
        <v>1</v>
      </c>
      <c r="E9" s="6"/>
      <c r="F9" s="381">
        <v>1</v>
      </c>
      <c r="G9" s="6"/>
      <c r="H9" s="381">
        <v>1</v>
      </c>
      <c r="I9" s="382">
        <v>1</v>
      </c>
      <c r="J9" s="384">
        <v>1</v>
      </c>
      <c r="K9" s="6"/>
      <c r="L9" s="381">
        <v>1</v>
      </c>
      <c r="M9" s="6"/>
      <c r="N9" s="381">
        <v>1</v>
      </c>
      <c r="O9" s="6"/>
      <c r="P9" s="381">
        <v>1</v>
      </c>
      <c r="Q9" s="6"/>
      <c r="R9" s="381">
        <v>1</v>
      </c>
      <c r="S9" s="382">
        <v>1</v>
      </c>
      <c r="T9" s="72"/>
      <c r="U9" s="72"/>
      <c r="V9" s="72"/>
      <c r="W9" s="72"/>
      <c r="X9" s="72"/>
      <c r="Y9" s="72"/>
      <c r="Z9" s="72"/>
      <c r="AA9" s="72"/>
    </row>
    <row r="10" spans="1:27" ht="12.75">
      <c r="A10" s="391" t="s">
        <v>612</v>
      </c>
      <c r="B10" s="386">
        <v>1</v>
      </c>
      <c r="C10" s="2">
        <v>1</v>
      </c>
      <c r="D10" s="2">
        <v>1</v>
      </c>
      <c r="E10" s="2"/>
      <c r="F10" s="121">
        <v>1</v>
      </c>
      <c r="G10" s="2">
        <v>1</v>
      </c>
      <c r="H10" s="121">
        <v>1</v>
      </c>
      <c r="I10" s="13"/>
      <c r="J10" s="385"/>
      <c r="K10" s="2">
        <v>1</v>
      </c>
      <c r="L10" s="121">
        <v>1</v>
      </c>
      <c r="M10" s="2"/>
      <c r="N10" s="121">
        <v>1</v>
      </c>
      <c r="O10" s="2"/>
      <c r="P10" s="121">
        <v>1</v>
      </c>
      <c r="Q10" s="2"/>
      <c r="R10" s="121">
        <v>1</v>
      </c>
      <c r="S10" s="13">
        <v>1</v>
      </c>
      <c r="T10" s="72"/>
      <c r="U10" s="72"/>
      <c r="V10" s="72"/>
      <c r="W10" s="72"/>
      <c r="X10" s="72"/>
      <c r="Y10" s="72"/>
      <c r="Z10" s="72"/>
      <c r="AA10" s="72"/>
    </row>
    <row r="11" spans="1:27" ht="12.75">
      <c r="A11" s="391" t="s">
        <v>967</v>
      </c>
      <c r="B11" s="386">
        <v>1</v>
      </c>
      <c r="C11" s="2"/>
      <c r="D11" s="2">
        <v>1</v>
      </c>
      <c r="E11" s="2">
        <v>1</v>
      </c>
      <c r="F11" s="121">
        <v>1</v>
      </c>
      <c r="G11" s="2"/>
      <c r="H11" s="121">
        <v>1</v>
      </c>
      <c r="I11" s="13"/>
      <c r="J11" s="385"/>
      <c r="K11" s="2"/>
      <c r="L11" s="121"/>
      <c r="M11" s="2"/>
      <c r="N11" s="121"/>
      <c r="O11" s="2"/>
      <c r="P11" s="121"/>
      <c r="Q11" s="2"/>
      <c r="R11" s="121"/>
      <c r="S11" s="13"/>
      <c r="T11" s="72"/>
      <c r="U11" s="72"/>
      <c r="V11" s="72"/>
      <c r="W11" s="72"/>
      <c r="X11" s="72"/>
      <c r="Y11" s="72"/>
      <c r="Z11" s="72"/>
      <c r="AA11" s="72"/>
    </row>
    <row r="12" spans="1:27" ht="12.75">
      <c r="A12" s="391" t="s">
        <v>653</v>
      </c>
      <c r="B12" s="386"/>
      <c r="C12" s="2"/>
      <c r="D12" s="2"/>
      <c r="E12" s="2">
        <v>1</v>
      </c>
      <c r="F12" s="121"/>
      <c r="G12" s="2"/>
      <c r="H12" s="121">
        <v>1</v>
      </c>
      <c r="I12" s="13"/>
      <c r="J12" s="385">
        <v>1</v>
      </c>
      <c r="K12" s="2"/>
      <c r="L12" s="121">
        <v>1</v>
      </c>
      <c r="M12" s="2"/>
      <c r="N12" s="121">
        <v>1</v>
      </c>
      <c r="O12" s="2"/>
      <c r="P12" s="121"/>
      <c r="Q12" s="2">
        <v>1</v>
      </c>
      <c r="R12" s="121">
        <v>1</v>
      </c>
      <c r="S12" s="13"/>
      <c r="T12" s="72"/>
      <c r="U12" s="72"/>
      <c r="V12" s="72"/>
      <c r="W12" s="72"/>
      <c r="X12" s="72"/>
      <c r="Y12" s="72"/>
      <c r="Z12" s="72"/>
      <c r="AA12" s="72"/>
    </row>
    <row r="13" spans="1:27" ht="12.75">
      <c r="A13" s="391" t="s">
        <v>654</v>
      </c>
      <c r="B13" s="386"/>
      <c r="C13" s="2"/>
      <c r="D13" s="2"/>
      <c r="E13" s="2"/>
      <c r="F13" s="2"/>
      <c r="G13" s="2"/>
      <c r="H13" s="2"/>
      <c r="I13" s="13"/>
      <c r="J13" s="385">
        <v>1</v>
      </c>
      <c r="K13" s="121"/>
      <c r="L13" s="121">
        <v>1</v>
      </c>
      <c r="M13" s="2"/>
      <c r="N13" s="121"/>
      <c r="O13" s="121">
        <v>1</v>
      </c>
      <c r="P13" s="121">
        <v>1</v>
      </c>
      <c r="Q13" s="121"/>
      <c r="R13" s="121">
        <v>1</v>
      </c>
      <c r="S13" s="13">
        <v>1</v>
      </c>
      <c r="T13" s="72"/>
      <c r="U13" s="72"/>
      <c r="V13" s="72"/>
      <c r="W13" s="72"/>
      <c r="X13" s="72"/>
      <c r="Y13" s="72"/>
      <c r="Z13" s="72"/>
      <c r="AA13" s="72"/>
    </row>
    <row r="14" spans="1:27" ht="12.75">
      <c r="A14" s="391" t="s">
        <v>655</v>
      </c>
      <c r="B14" s="386"/>
      <c r="C14" s="2"/>
      <c r="D14" s="2">
        <v>1</v>
      </c>
      <c r="E14" s="2"/>
      <c r="F14" s="2"/>
      <c r="G14" s="2"/>
      <c r="H14" s="2"/>
      <c r="I14" s="13"/>
      <c r="J14" s="386"/>
      <c r="K14" s="2"/>
      <c r="L14" s="121">
        <v>1</v>
      </c>
      <c r="M14" s="2"/>
      <c r="N14" s="121">
        <v>1</v>
      </c>
      <c r="O14" s="2"/>
      <c r="P14" s="121">
        <v>1</v>
      </c>
      <c r="Q14" s="121"/>
      <c r="R14" s="121">
        <v>1</v>
      </c>
      <c r="S14" s="13"/>
      <c r="T14" s="72"/>
      <c r="U14" s="72"/>
      <c r="V14" s="72"/>
      <c r="W14" s="72"/>
      <c r="X14" s="72"/>
      <c r="Y14" s="72"/>
      <c r="Z14" s="72"/>
      <c r="AA14" s="72"/>
    </row>
    <row r="15" spans="1:27" ht="12.75">
      <c r="A15" s="391" t="s">
        <v>656</v>
      </c>
      <c r="B15" s="386"/>
      <c r="C15" s="2"/>
      <c r="D15" s="2"/>
      <c r="E15" s="2"/>
      <c r="F15" s="2"/>
      <c r="G15" s="2"/>
      <c r="H15" s="2"/>
      <c r="I15" s="13"/>
      <c r="J15" s="386"/>
      <c r="K15" s="2"/>
      <c r="L15" s="2"/>
      <c r="M15" s="2"/>
      <c r="N15" s="121">
        <v>1</v>
      </c>
      <c r="O15" s="2"/>
      <c r="P15" s="121">
        <v>1</v>
      </c>
      <c r="Q15" s="2"/>
      <c r="R15" s="121">
        <v>1</v>
      </c>
      <c r="S15" s="13">
        <v>1</v>
      </c>
      <c r="T15" s="72"/>
      <c r="U15" s="72"/>
      <c r="V15" s="72"/>
      <c r="W15" s="72"/>
      <c r="X15" s="72"/>
      <c r="Y15" s="72"/>
      <c r="Z15" s="72"/>
      <c r="AA15" s="72"/>
    </row>
    <row r="16" spans="1:27" ht="12.75">
      <c r="A16" s="391" t="s">
        <v>657</v>
      </c>
      <c r="B16" s="386"/>
      <c r="C16" s="2"/>
      <c r="D16" s="2">
        <v>1</v>
      </c>
      <c r="E16" s="2"/>
      <c r="F16" s="2"/>
      <c r="G16" s="2"/>
      <c r="H16" s="2"/>
      <c r="I16" s="13"/>
      <c r="J16" s="386"/>
      <c r="K16" s="2"/>
      <c r="L16" s="2"/>
      <c r="M16" s="2"/>
      <c r="N16" s="2"/>
      <c r="O16" s="2"/>
      <c r="P16" s="121">
        <v>1</v>
      </c>
      <c r="Q16" s="121"/>
      <c r="R16" s="121">
        <v>1</v>
      </c>
      <c r="S16" s="13">
        <v>1</v>
      </c>
      <c r="T16" s="72"/>
      <c r="U16" s="72"/>
      <c r="V16" s="72"/>
      <c r="W16" s="72"/>
      <c r="X16" s="72"/>
      <c r="Y16" s="72"/>
      <c r="Z16" s="72"/>
      <c r="AA16" s="72"/>
    </row>
    <row r="17" spans="1:27" ht="12.75">
      <c r="A17" s="391" t="s">
        <v>658</v>
      </c>
      <c r="B17" s="386"/>
      <c r="C17" s="2"/>
      <c r="D17" s="2"/>
      <c r="E17" s="2"/>
      <c r="F17" s="2"/>
      <c r="G17" s="2"/>
      <c r="H17" s="2"/>
      <c r="I17" s="13"/>
      <c r="J17" s="386">
        <v>1</v>
      </c>
      <c r="K17" s="2"/>
      <c r="L17" s="121">
        <v>1</v>
      </c>
      <c r="M17" s="2"/>
      <c r="N17" s="121">
        <v>1</v>
      </c>
      <c r="O17" s="2"/>
      <c r="P17" s="121"/>
      <c r="Q17" s="121"/>
      <c r="R17" s="121">
        <v>1</v>
      </c>
      <c r="S17" s="13"/>
      <c r="T17" s="72"/>
      <c r="U17" s="72"/>
      <c r="V17" s="72"/>
      <c r="W17" s="72"/>
      <c r="X17" s="72"/>
      <c r="Y17" s="72"/>
      <c r="Z17" s="72"/>
      <c r="AA17" s="72"/>
    </row>
    <row r="18" spans="1:27" ht="12.75">
      <c r="A18" s="391" t="s">
        <v>659</v>
      </c>
      <c r="B18" s="386"/>
      <c r="C18" s="2"/>
      <c r="D18" s="2"/>
      <c r="E18" s="2">
        <v>1</v>
      </c>
      <c r="F18" s="2"/>
      <c r="G18" s="2"/>
      <c r="H18" s="2"/>
      <c r="I18" s="13"/>
      <c r="J18" s="386">
        <v>1</v>
      </c>
      <c r="K18" s="2"/>
      <c r="L18" s="121">
        <v>1</v>
      </c>
      <c r="M18" s="2"/>
      <c r="N18" s="121">
        <v>1</v>
      </c>
      <c r="O18" s="2"/>
      <c r="P18" s="121"/>
      <c r="Q18" s="121"/>
      <c r="R18" s="121">
        <v>1</v>
      </c>
      <c r="S18" s="13"/>
      <c r="T18" s="72"/>
      <c r="U18" s="72"/>
      <c r="V18" s="72"/>
      <c r="W18" s="72"/>
      <c r="X18" s="72"/>
      <c r="Y18" s="72"/>
      <c r="Z18" s="72"/>
      <c r="AA18" s="72"/>
    </row>
    <row r="19" spans="1:27" ht="12.75">
      <c r="A19" s="391" t="s">
        <v>660</v>
      </c>
      <c r="B19" s="386"/>
      <c r="C19" s="2"/>
      <c r="D19" s="2"/>
      <c r="E19" s="2"/>
      <c r="F19" s="2"/>
      <c r="G19" s="2"/>
      <c r="H19" s="2"/>
      <c r="I19" s="13"/>
      <c r="J19" s="386">
        <v>1</v>
      </c>
      <c r="K19" s="2"/>
      <c r="L19" s="121">
        <v>1</v>
      </c>
      <c r="M19" s="2"/>
      <c r="N19" s="2">
        <v>1</v>
      </c>
      <c r="O19" s="2"/>
      <c r="P19" s="121">
        <v>1</v>
      </c>
      <c r="Q19" s="2"/>
      <c r="R19" s="121">
        <v>1</v>
      </c>
      <c r="S19" s="13"/>
      <c r="T19" s="72"/>
      <c r="U19" s="72"/>
      <c r="V19" s="72"/>
      <c r="W19" s="72"/>
      <c r="X19" s="72"/>
      <c r="Y19" s="72"/>
      <c r="Z19" s="72"/>
      <c r="AA19" s="72"/>
    </row>
    <row r="20" spans="1:27" ht="12.75">
      <c r="A20" s="391" t="s">
        <v>661</v>
      </c>
      <c r="B20" s="386"/>
      <c r="C20" s="2"/>
      <c r="D20" s="2">
        <v>1</v>
      </c>
      <c r="E20" s="2"/>
      <c r="F20" s="2">
        <v>1</v>
      </c>
      <c r="G20" s="2"/>
      <c r="H20" s="2">
        <v>1</v>
      </c>
      <c r="I20" s="13"/>
      <c r="J20" s="386">
        <v>1</v>
      </c>
      <c r="K20" s="2"/>
      <c r="L20" s="121">
        <v>1</v>
      </c>
      <c r="M20" s="2"/>
      <c r="N20" s="121">
        <v>1</v>
      </c>
      <c r="O20" s="2">
        <v>1</v>
      </c>
      <c r="P20" s="121">
        <v>1</v>
      </c>
      <c r="Q20" s="121">
        <v>1</v>
      </c>
      <c r="R20" s="121"/>
      <c r="S20" s="13">
        <v>1</v>
      </c>
      <c r="T20" s="72"/>
      <c r="U20" s="72"/>
      <c r="V20" s="72"/>
      <c r="W20" s="72"/>
      <c r="X20" s="72"/>
      <c r="Y20" s="72"/>
      <c r="Z20" s="72"/>
      <c r="AA20" s="72"/>
    </row>
    <row r="21" spans="1:27" ht="12.75">
      <c r="A21" s="391" t="s">
        <v>731</v>
      </c>
      <c r="B21" s="386"/>
      <c r="C21" s="2"/>
      <c r="D21" s="2"/>
      <c r="E21" s="2">
        <v>1</v>
      </c>
      <c r="F21" s="2"/>
      <c r="G21" s="2"/>
      <c r="H21" s="2"/>
      <c r="I21" s="13"/>
      <c r="J21" s="386"/>
      <c r="K21" s="2"/>
      <c r="L21" s="121"/>
      <c r="M21" s="2">
        <v>1</v>
      </c>
      <c r="N21" s="121">
        <v>1</v>
      </c>
      <c r="O21" s="2"/>
      <c r="P21" s="121"/>
      <c r="Q21" s="121"/>
      <c r="R21" s="121"/>
      <c r="S21" s="13"/>
      <c r="T21" s="72"/>
      <c r="U21" s="72"/>
      <c r="V21" s="72"/>
      <c r="W21" s="72"/>
      <c r="X21" s="72"/>
      <c r="Y21" s="72"/>
      <c r="Z21" s="72"/>
      <c r="AA21" s="72"/>
    </row>
    <row r="22" spans="1:27" ht="12.75">
      <c r="A22" s="391" t="s">
        <v>732</v>
      </c>
      <c r="B22" s="386"/>
      <c r="C22" s="2">
        <v>1</v>
      </c>
      <c r="D22" s="2">
        <v>1</v>
      </c>
      <c r="E22" s="2"/>
      <c r="F22" s="2"/>
      <c r="G22" s="2"/>
      <c r="H22" s="2"/>
      <c r="I22" s="13"/>
      <c r="J22" s="386"/>
      <c r="K22" s="2">
        <v>1</v>
      </c>
      <c r="L22" s="121"/>
      <c r="M22" s="2">
        <v>1</v>
      </c>
      <c r="N22" s="121"/>
      <c r="O22" s="2"/>
      <c r="P22" s="121"/>
      <c r="Q22" s="121"/>
      <c r="R22" s="121"/>
      <c r="S22" s="13"/>
      <c r="T22" s="72"/>
      <c r="U22" s="72"/>
      <c r="V22" s="72"/>
      <c r="W22" s="72"/>
      <c r="X22" s="72"/>
      <c r="Y22" s="72"/>
      <c r="Z22" s="72"/>
      <c r="AA22" s="72"/>
    </row>
    <row r="23" spans="1:27" ht="13.5" thickBot="1">
      <c r="A23" s="392" t="s">
        <v>693</v>
      </c>
      <c r="B23" s="389">
        <v>1</v>
      </c>
      <c r="C23" s="7">
        <v>1</v>
      </c>
      <c r="D23" s="7">
        <v>1</v>
      </c>
      <c r="E23" s="7"/>
      <c r="F23" s="376">
        <v>1</v>
      </c>
      <c r="G23" s="7"/>
      <c r="H23" s="376">
        <v>1</v>
      </c>
      <c r="I23" s="8"/>
      <c r="J23" s="383">
        <v>1</v>
      </c>
      <c r="K23" s="7"/>
      <c r="L23" s="376">
        <v>1</v>
      </c>
      <c r="M23" s="7"/>
      <c r="N23" s="376">
        <v>1</v>
      </c>
      <c r="O23" s="376">
        <v>1</v>
      </c>
      <c r="P23" s="376">
        <v>1</v>
      </c>
      <c r="Q23" s="376"/>
      <c r="R23" s="376">
        <v>1</v>
      </c>
      <c r="S23" s="8"/>
      <c r="T23" s="72"/>
      <c r="U23" s="72"/>
      <c r="V23" s="72"/>
      <c r="W23" s="72"/>
      <c r="X23" s="72"/>
      <c r="Y23" s="72"/>
      <c r="Z23" s="72"/>
      <c r="AA23" s="72"/>
    </row>
    <row r="24" spans="1:27" ht="13.5" thickBot="1">
      <c r="A24" s="380" t="s">
        <v>662</v>
      </c>
      <c r="B24" s="379">
        <v>4</v>
      </c>
      <c r="C24" s="379">
        <f>SUM(C9+C10+C12+C13+C14+C15+C16+C17+C18+C19+C20+C21+C22+C23)</f>
        <v>4</v>
      </c>
      <c r="D24" s="379">
        <v>8</v>
      </c>
      <c r="E24" s="379">
        <v>5</v>
      </c>
      <c r="F24" s="379">
        <v>5</v>
      </c>
      <c r="G24" s="379">
        <v>1</v>
      </c>
      <c r="H24" s="379">
        <v>6</v>
      </c>
      <c r="I24" s="379">
        <f aca="true" t="shared" si="0" ref="I24:S24">SUM(I9+I10+I12+I13+I14+I15+I16+I17+I18+I19+I20+I21+I22+I23)</f>
        <v>1</v>
      </c>
      <c r="J24" s="379">
        <f t="shared" si="0"/>
        <v>8</v>
      </c>
      <c r="K24" s="379">
        <f t="shared" si="0"/>
        <v>2</v>
      </c>
      <c r="L24" s="379">
        <f t="shared" si="0"/>
        <v>10</v>
      </c>
      <c r="M24" s="379">
        <f t="shared" si="0"/>
        <v>2</v>
      </c>
      <c r="N24" s="379">
        <f t="shared" si="0"/>
        <v>11</v>
      </c>
      <c r="O24" s="379">
        <f t="shared" si="0"/>
        <v>3</v>
      </c>
      <c r="P24" s="379">
        <f t="shared" si="0"/>
        <v>9</v>
      </c>
      <c r="Q24" s="379">
        <f t="shared" si="0"/>
        <v>2</v>
      </c>
      <c r="R24" s="379">
        <f t="shared" si="0"/>
        <v>11</v>
      </c>
      <c r="S24" s="380">
        <f t="shared" si="0"/>
        <v>6</v>
      </c>
      <c r="T24" s="72"/>
      <c r="U24" s="72"/>
      <c r="V24" s="72"/>
      <c r="W24" s="72"/>
      <c r="X24" s="72"/>
      <c r="Y24" s="72"/>
      <c r="Z24" s="72"/>
      <c r="AA24" s="72"/>
    </row>
    <row r="25" spans="1:27" ht="13.5" thickBot="1">
      <c r="A25" s="10" t="s">
        <v>663</v>
      </c>
      <c r="B25" s="1205">
        <f>SUM(B24+C24+D24+E24+F24+G24+H24+I24)</f>
        <v>34</v>
      </c>
      <c r="C25" s="1206"/>
      <c r="D25" s="1206"/>
      <c r="E25" s="1206"/>
      <c r="F25" s="1206"/>
      <c r="G25" s="1206"/>
      <c r="H25" s="1206"/>
      <c r="I25" s="1206"/>
      <c r="J25" s="1205">
        <f>SUM(J24+K24+L24+M24+N24+O24+P24+Q24+R24+S24)</f>
        <v>64</v>
      </c>
      <c r="K25" s="1206"/>
      <c r="L25" s="1206"/>
      <c r="M25" s="1206"/>
      <c r="N25" s="1206"/>
      <c r="O25" s="1206"/>
      <c r="P25" s="1206"/>
      <c r="Q25" s="1206"/>
      <c r="R25" s="1206"/>
      <c r="S25" s="1208"/>
      <c r="T25" s="72"/>
      <c r="U25" s="72"/>
      <c r="V25" s="72"/>
      <c r="W25" s="72"/>
      <c r="X25" s="72"/>
      <c r="Y25" s="72"/>
      <c r="Z25" s="72"/>
      <c r="AA25" s="72"/>
    </row>
    <row r="26" spans="20:27" ht="12.75">
      <c r="T26" s="72"/>
      <c r="U26" s="72"/>
      <c r="V26" s="72"/>
      <c r="W26" s="72"/>
      <c r="X26" s="72"/>
      <c r="Y26" s="72"/>
      <c r="Z26" s="72"/>
      <c r="AA26" s="72"/>
    </row>
    <row r="27" spans="20:27" ht="12.75">
      <c r="T27" s="72"/>
      <c r="U27" s="72"/>
      <c r="V27" s="72"/>
      <c r="W27" s="72"/>
      <c r="X27" s="72"/>
      <c r="Y27" s="72"/>
      <c r="Z27" s="72"/>
      <c r="AA27" s="72"/>
    </row>
    <row r="28" spans="20:27" ht="13.5" thickBot="1">
      <c r="T28" s="72"/>
      <c r="U28" s="72"/>
      <c r="V28" s="72"/>
      <c r="W28" s="72"/>
      <c r="X28" s="72"/>
      <c r="Y28" s="72"/>
      <c r="Z28" s="72"/>
      <c r="AA28" s="72"/>
    </row>
    <row r="29" spans="1:27" ht="13.5" thickBot="1">
      <c r="A29" s="1196" t="s">
        <v>639</v>
      </c>
      <c r="B29" s="1199" t="s">
        <v>961</v>
      </c>
      <c r="C29" s="1200"/>
      <c r="D29" s="1200"/>
      <c r="E29" s="1200"/>
      <c r="F29" s="1200"/>
      <c r="G29" s="1200"/>
      <c r="H29" s="1200"/>
      <c r="I29" s="1200"/>
      <c r="J29" s="1200"/>
      <c r="K29" s="1200"/>
      <c r="L29" s="1200"/>
      <c r="M29" s="1200"/>
      <c r="N29" s="1200"/>
      <c r="O29" s="1200"/>
      <c r="P29" s="1200"/>
      <c r="Q29" s="1200"/>
      <c r="R29" s="1200"/>
      <c r="S29" s="1201"/>
      <c r="T29" s="72"/>
      <c r="U29" s="72"/>
      <c r="V29" s="72"/>
      <c r="W29" s="72"/>
      <c r="X29" s="72"/>
      <c r="Y29" s="72"/>
      <c r="Z29" s="72"/>
      <c r="AA29" s="72"/>
    </row>
    <row r="30" spans="1:27" ht="12.75">
      <c r="A30" s="1197"/>
      <c r="B30" s="1202" t="s">
        <v>643</v>
      </c>
      <c r="C30" s="1195"/>
      <c r="D30" s="1203" t="s">
        <v>644</v>
      </c>
      <c r="E30" s="1195"/>
      <c r="F30" s="1203" t="s">
        <v>645</v>
      </c>
      <c r="G30" s="1195"/>
      <c r="H30" s="1203" t="s">
        <v>646</v>
      </c>
      <c r="I30" s="1204"/>
      <c r="J30" s="1202" t="s">
        <v>647</v>
      </c>
      <c r="K30" s="1195"/>
      <c r="L30" s="1203" t="s">
        <v>648</v>
      </c>
      <c r="M30" s="1195"/>
      <c r="N30" s="1203" t="s">
        <v>649</v>
      </c>
      <c r="O30" s="1195"/>
      <c r="P30" s="1203" t="s">
        <v>650</v>
      </c>
      <c r="Q30" s="1195"/>
      <c r="R30" s="1203" t="s">
        <v>651</v>
      </c>
      <c r="S30" s="1204"/>
      <c r="T30" s="72"/>
      <c r="U30" s="72"/>
      <c r="V30" s="72"/>
      <c r="W30" s="72"/>
      <c r="X30" s="72"/>
      <c r="Y30" s="72"/>
      <c r="Z30" s="72"/>
      <c r="AA30" s="72"/>
    </row>
    <row r="31" spans="1:19" s="72" customFormat="1" ht="13.5" thickBot="1">
      <c r="A31" s="1198"/>
      <c r="B31" s="375" t="s">
        <v>641</v>
      </c>
      <c r="C31" s="376" t="s">
        <v>642</v>
      </c>
      <c r="D31" s="376" t="s">
        <v>641</v>
      </c>
      <c r="E31" s="376" t="s">
        <v>642</v>
      </c>
      <c r="F31" s="376" t="s">
        <v>641</v>
      </c>
      <c r="G31" s="376" t="s">
        <v>642</v>
      </c>
      <c r="H31" s="376" t="s">
        <v>641</v>
      </c>
      <c r="I31" s="377" t="s">
        <v>642</v>
      </c>
      <c r="J31" s="383" t="s">
        <v>641</v>
      </c>
      <c r="K31" s="376" t="s">
        <v>642</v>
      </c>
      <c r="L31" s="376" t="s">
        <v>641</v>
      </c>
      <c r="M31" s="376" t="s">
        <v>642</v>
      </c>
      <c r="N31" s="376" t="s">
        <v>641</v>
      </c>
      <c r="O31" s="376" t="s">
        <v>642</v>
      </c>
      <c r="P31" s="376" t="s">
        <v>641</v>
      </c>
      <c r="Q31" s="376" t="s">
        <v>642</v>
      </c>
      <c r="R31" s="376" t="s">
        <v>641</v>
      </c>
      <c r="S31" s="377" t="s">
        <v>642</v>
      </c>
    </row>
    <row r="32" spans="1:19" s="72" customFormat="1" ht="12.75">
      <c r="A32" s="390" t="s">
        <v>611</v>
      </c>
      <c r="B32" s="388">
        <v>1</v>
      </c>
      <c r="C32" s="6">
        <v>1</v>
      </c>
      <c r="D32" s="6">
        <v>1</v>
      </c>
      <c r="E32" s="6"/>
      <c r="F32" s="381">
        <v>1</v>
      </c>
      <c r="G32" s="6"/>
      <c r="H32" s="381">
        <v>1</v>
      </c>
      <c r="I32" s="382"/>
      <c r="J32" s="384">
        <v>1</v>
      </c>
      <c r="K32" s="6"/>
      <c r="L32" s="381">
        <v>1</v>
      </c>
      <c r="M32" s="6"/>
      <c r="N32" s="381">
        <v>1</v>
      </c>
      <c r="O32" s="6"/>
      <c r="P32" s="381">
        <v>1</v>
      </c>
      <c r="Q32" s="6"/>
      <c r="R32" s="381">
        <v>1</v>
      </c>
      <c r="S32" s="382">
        <v>1</v>
      </c>
    </row>
    <row r="33" spans="1:19" s="72" customFormat="1" ht="12.75">
      <c r="A33" s="391" t="s">
        <v>612</v>
      </c>
      <c r="B33" s="386">
        <v>1</v>
      </c>
      <c r="C33" s="2">
        <v>1</v>
      </c>
      <c r="D33" s="2">
        <v>1</v>
      </c>
      <c r="E33" s="2"/>
      <c r="F33" s="121">
        <v>1</v>
      </c>
      <c r="G33" s="2"/>
      <c r="H33" s="121">
        <v>1</v>
      </c>
      <c r="I33" s="13"/>
      <c r="J33" s="385"/>
      <c r="K33" s="2">
        <v>1</v>
      </c>
      <c r="L33" s="121">
        <v>1</v>
      </c>
      <c r="M33" s="2"/>
      <c r="N33" s="121">
        <v>1</v>
      </c>
      <c r="O33" s="2"/>
      <c r="P33" s="121">
        <v>1</v>
      </c>
      <c r="Q33" s="2"/>
      <c r="R33" s="121">
        <v>1</v>
      </c>
      <c r="S33" s="13">
        <v>1</v>
      </c>
    </row>
    <row r="34" spans="1:19" s="72" customFormat="1" ht="12.75">
      <c r="A34" s="391" t="s">
        <v>967</v>
      </c>
      <c r="B34" s="386">
        <v>1</v>
      </c>
      <c r="C34" s="2"/>
      <c r="D34" s="2">
        <v>1</v>
      </c>
      <c r="E34" s="2"/>
      <c r="F34" s="121">
        <v>1</v>
      </c>
      <c r="G34" s="2"/>
      <c r="H34" s="121">
        <v>1</v>
      </c>
      <c r="I34" s="13"/>
      <c r="J34" s="385"/>
      <c r="K34" s="2"/>
      <c r="L34" s="121"/>
      <c r="M34" s="2"/>
      <c r="N34" s="121"/>
      <c r="O34" s="2"/>
      <c r="P34" s="121"/>
      <c r="Q34" s="2"/>
      <c r="R34" s="121"/>
      <c r="S34" s="13"/>
    </row>
    <row r="35" spans="1:19" s="72" customFormat="1" ht="12.75">
      <c r="A35" s="391" t="s">
        <v>653</v>
      </c>
      <c r="B35" s="386"/>
      <c r="C35" s="2"/>
      <c r="D35" s="2"/>
      <c r="E35" s="2">
        <v>1</v>
      </c>
      <c r="F35" s="121"/>
      <c r="G35" s="2"/>
      <c r="H35" s="121">
        <v>1</v>
      </c>
      <c r="I35" s="13"/>
      <c r="J35" s="385">
        <v>1</v>
      </c>
      <c r="K35" s="2"/>
      <c r="L35" s="121">
        <v>1</v>
      </c>
      <c r="M35" s="2"/>
      <c r="N35" s="121">
        <v>1</v>
      </c>
      <c r="O35" s="2"/>
      <c r="P35" s="121"/>
      <c r="Q35" s="2">
        <v>1</v>
      </c>
      <c r="R35" s="121">
        <v>1</v>
      </c>
      <c r="S35" s="13"/>
    </row>
    <row r="36" spans="1:19" s="72" customFormat="1" ht="12.75">
      <c r="A36" s="391" t="s">
        <v>654</v>
      </c>
      <c r="B36" s="386"/>
      <c r="C36" s="2"/>
      <c r="D36" s="2"/>
      <c r="E36" s="2"/>
      <c r="F36" s="2"/>
      <c r="G36" s="2"/>
      <c r="H36" s="2"/>
      <c r="I36" s="13"/>
      <c r="J36" s="385">
        <v>1</v>
      </c>
      <c r="K36" s="121"/>
      <c r="L36" s="121">
        <v>1</v>
      </c>
      <c r="M36" s="2"/>
      <c r="N36" s="121"/>
      <c r="O36" s="121">
        <v>1</v>
      </c>
      <c r="P36" s="121">
        <v>1</v>
      </c>
      <c r="Q36" s="121"/>
      <c r="R36" s="121">
        <v>1</v>
      </c>
      <c r="S36" s="13">
        <v>1</v>
      </c>
    </row>
    <row r="37" spans="1:19" s="72" customFormat="1" ht="12.75">
      <c r="A37" s="391" t="s">
        <v>655</v>
      </c>
      <c r="B37" s="386"/>
      <c r="C37" s="2"/>
      <c r="D37" s="2"/>
      <c r="E37" s="2"/>
      <c r="F37" s="2"/>
      <c r="G37" s="2"/>
      <c r="H37" s="2"/>
      <c r="I37" s="13"/>
      <c r="J37" s="386"/>
      <c r="K37" s="2"/>
      <c r="L37" s="121">
        <v>1</v>
      </c>
      <c r="M37" s="2"/>
      <c r="N37" s="121">
        <v>1</v>
      </c>
      <c r="O37" s="2"/>
      <c r="P37" s="121">
        <v>1</v>
      </c>
      <c r="Q37" s="121"/>
      <c r="R37" s="121">
        <v>1</v>
      </c>
      <c r="S37" s="13"/>
    </row>
    <row r="38" spans="1:19" s="72" customFormat="1" ht="12.75">
      <c r="A38" s="391" t="s">
        <v>656</v>
      </c>
      <c r="B38" s="386"/>
      <c r="C38" s="2"/>
      <c r="D38" s="2"/>
      <c r="E38" s="2"/>
      <c r="F38" s="2"/>
      <c r="G38" s="2"/>
      <c r="H38" s="2"/>
      <c r="I38" s="13"/>
      <c r="J38" s="386"/>
      <c r="K38" s="2"/>
      <c r="L38" s="2"/>
      <c r="M38" s="2"/>
      <c r="N38" s="121">
        <v>1</v>
      </c>
      <c r="O38" s="2"/>
      <c r="P38" s="121">
        <v>1</v>
      </c>
      <c r="Q38" s="2"/>
      <c r="R38" s="121">
        <v>1</v>
      </c>
      <c r="S38" s="13">
        <v>1</v>
      </c>
    </row>
    <row r="39" spans="1:19" s="72" customFormat="1" ht="12.75">
      <c r="A39" s="391" t="s">
        <v>657</v>
      </c>
      <c r="B39" s="386"/>
      <c r="C39" s="2"/>
      <c r="D39" s="2"/>
      <c r="E39" s="2"/>
      <c r="F39" s="2"/>
      <c r="G39" s="2"/>
      <c r="H39" s="2"/>
      <c r="I39" s="13"/>
      <c r="J39" s="386"/>
      <c r="K39" s="2"/>
      <c r="L39" s="2"/>
      <c r="M39" s="2"/>
      <c r="N39" s="2"/>
      <c r="O39" s="2"/>
      <c r="P39" s="121">
        <v>1</v>
      </c>
      <c r="Q39" s="121"/>
      <c r="R39" s="121">
        <v>1</v>
      </c>
      <c r="S39" s="13">
        <v>1</v>
      </c>
    </row>
    <row r="40" spans="1:19" s="72" customFormat="1" ht="12.75">
      <c r="A40" s="391" t="s">
        <v>658</v>
      </c>
      <c r="B40" s="386"/>
      <c r="C40" s="2"/>
      <c r="D40" s="2"/>
      <c r="E40" s="2"/>
      <c r="F40" s="2"/>
      <c r="G40" s="2"/>
      <c r="H40" s="2"/>
      <c r="I40" s="13"/>
      <c r="J40" s="386">
        <v>1</v>
      </c>
      <c r="K40" s="2"/>
      <c r="L40" s="121">
        <v>1</v>
      </c>
      <c r="M40" s="2"/>
      <c r="N40" s="121">
        <v>1</v>
      </c>
      <c r="O40" s="2"/>
      <c r="P40" s="121">
        <v>1</v>
      </c>
      <c r="Q40" s="121"/>
      <c r="R40" s="121">
        <v>1</v>
      </c>
      <c r="S40" s="13"/>
    </row>
    <row r="41" spans="1:19" s="72" customFormat="1" ht="12.75">
      <c r="A41" s="391" t="s">
        <v>659</v>
      </c>
      <c r="B41" s="386"/>
      <c r="C41" s="2"/>
      <c r="D41" s="2"/>
      <c r="E41" s="2"/>
      <c r="F41" s="2"/>
      <c r="G41" s="2"/>
      <c r="H41" s="2"/>
      <c r="I41" s="13"/>
      <c r="J41" s="386">
        <v>1</v>
      </c>
      <c r="K41" s="2"/>
      <c r="L41" s="121">
        <v>1</v>
      </c>
      <c r="M41" s="2"/>
      <c r="N41" s="121">
        <v>1</v>
      </c>
      <c r="O41" s="2"/>
      <c r="P41" s="121">
        <v>1</v>
      </c>
      <c r="Q41" s="121"/>
      <c r="R41" s="121">
        <v>1</v>
      </c>
      <c r="S41" s="13"/>
    </row>
    <row r="42" spans="1:19" s="72" customFormat="1" ht="12.75">
      <c r="A42" s="391" t="s">
        <v>660</v>
      </c>
      <c r="B42" s="386"/>
      <c r="C42" s="2"/>
      <c r="D42" s="2"/>
      <c r="E42" s="2"/>
      <c r="F42" s="2"/>
      <c r="G42" s="2"/>
      <c r="H42" s="2"/>
      <c r="I42" s="13"/>
      <c r="J42" s="386">
        <v>1</v>
      </c>
      <c r="K42" s="2"/>
      <c r="L42" s="121">
        <v>1</v>
      </c>
      <c r="M42" s="2"/>
      <c r="N42" s="2">
        <v>1</v>
      </c>
      <c r="O42" s="2"/>
      <c r="P42" s="121">
        <v>1</v>
      </c>
      <c r="Q42" s="2"/>
      <c r="R42" s="121">
        <v>1</v>
      </c>
      <c r="S42" s="13"/>
    </row>
    <row r="43" spans="1:19" s="72" customFormat="1" ht="12.75">
      <c r="A43" s="391" t="s">
        <v>661</v>
      </c>
      <c r="B43" s="386"/>
      <c r="C43" s="2"/>
      <c r="D43" s="2">
        <v>1</v>
      </c>
      <c r="E43" s="2"/>
      <c r="F43" s="2">
        <v>1</v>
      </c>
      <c r="G43" s="2"/>
      <c r="H43" s="2">
        <v>1</v>
      </c>
      <c r="I43" s="13"/>
      <c r="J43" s="386">
        <v>1</v>
      </c>
      <c r="K43" s="2"/>
      <c r="L43" s="121">
        <v>1</v>
      </c>
      <c r="M43" s="2"/>
      <c r="N43" s="121"/>
      <c r="O43" s="2">
        <v>1</v>
      </c>
      <c r="P43" s="121"/>
      <c r="Q43" s="121">
        <v>1</v>
      </c>
      <c r="R43" s="121"/>
      <c r="S43" s="13">
        <v>1</v>
      </c>
    </row>
    <row r="44" spans="1:19" s="72" customFormat="1" ht="12.75">
      <c r="A44" s="391" t="s">
        <v>731</v>
      </c>
      <c r="B44" s="386"/>
      <c r="C44" s="2"/>
      <c r="D44" s="2"/>
      <c r="E44" s="2">
        <v>1</v>
      </c>
      <c r="F44" s="2"/>
      <c r="G44" s="2"/>
      <c r="H44" s="2"/>
      <c r="I44" s="13"/>
      <c r="J44" s="386"/>
      <c r="K44" s="2"/>
      <c r="L44" s="121"/>
      <c r="M44" s="2">
        <v>1</v>
      </c>
      <c r="N44" s="121">
        <v>1</v>
      </c>
      <c r="O44" s="2"/>
      <c r="P44" s="121"/>
      <c r="Q44" s="121"/>
      <c r="R44" s="121"/>
      <c r="S44" s="13"/>
    </row>
    <row r="45" spans="1:19" s="72" customFormat="1" ht="12.75">
      <c r="A45" s="391" t="s">
        <v>732</v>
      </c>
      <c r="B45" s="386"/>
      <c r="C45" s="2">
        <v>1</v>
      </c>
      <c r="D45" s="2">
        <v>1</v>
      </c>
      <c r="E45" s="2"/>
      <c r="F45" s="2"/>
      <c r="G45" s="2"/>
      <c r="H45" s="2"/>
      <c r="I45" s="13"/>
      <c r="J45" s="386"/>
      <c r="K45" s="2">
        <v>1</v>
      </c>
      <c r="L45" s="121"/>
      <c r="M45" s="2">
        <v>1</v>
      </c>
      <c r="N45" s="121"/>
      <c r="O45" s="2"/>
      <c r="P45" s="121"/>
      <c r="Q45" s="121"/>
      <c r="R45" s="121"/>
      <c r="S45" s="13"/>
    </row>
    <row r="46" spans="1:19" s="72" customFormat="1" ht="13.5" thickBot="1">
      <c r="A46" s="392" t="s">
        <v>693</v>
      </c>
      <c r="B46" s="389">
        <v>1</v>
      </c>
      <c r="C46" s="7">
        <v>1</v>
      </c>
      <c r="D46" s="7">
        <v>1</v>
      </c>
      <c r="E46" s="7"/>
      <c r="F46" s="376">
        <v>1</v>
      </c>
      <c r="G46" s="7"/>
      <c r="H46" s="376">
        <v>1</v>
      </c>
      <c r="I46" s="8"/>
      <c r="J46" s="383">
        <v>1</v>
      </c>
      <c r="K46" s="7"/>
      <c r="L46" s="376">
        <v>1</v>
      </c>
      <c r="M46" s="7"/>
      <c r="N46" s="376"/>
      <c r="O46" s="376">
        <v>1</v>
      </c>
      <c r="P46" s="376"/>
      <c r="Q46" s="376"/>
      <c r="R46" s="376">
        <v>1</v>
      </c>
      <c r="S46" s="8"/>
    </row>
    <row r="47" spans="1:19" s="72" customFormat="1" ht="13.5" thickBot="1">
      <c r="A47" s="380" t="s">
        <v>662</v>
      </c>
      <c r="B47" s="379">
        <v>4</v>
      </c>
      <c r="C47" s="379">
        <f aca="true" t="shared" si="1" ref="C47:S47">SUM(C32+C33+C35+C36+C37+C38+C39+C40+C41+C42+C43+C44+C45+C46)</f>
        <v>4</v>
      </c>
      <c r="D47" s="379">
        <v>6</v>
      </c>
      <c r="E47" s="379">
        <f t="shared" si="1"/>
        <v>2</v>
      </c>
      <c r="F47" s="379">
        <v>5</v>
      </c>
      <c r="G47" s="379">
        <f t="shared" si="1"/>
        <v>0</v>
      </c>
      <c r="H47" s="379">
        <v>6</v>
      </c>
      <c r="I47" s="379">
        <f t="shared" si="1"/>
        <v>0</v>
      </c>
      <c r="J47" s="379">
        <f t="shared" si="1"/>
        <v>8</v>
      </c>
      <c r="K47" s="379">
        <f t="shared" si="1"/>
        <v>2</v>
      </c>
      <c r="L47" s="379">
        <f t="shared" si="1"/>
        <v>10</v>
      </c>
      <c r="M47" s="379">
        <f t="shared" si="1"/>
        <v>2</v>
      </c>
      <c r="N47" s="379">
        <f t="shared" si="1"/>
        <v>9</v>
      </c>
      <c r="O47" s="379">
        <f t="shared" si="1"/>
        <v>3</v>
      </c>
      <c r="P47" s="379">
        <f t="shared" si="1"/>
        <v>9</v>
      </c>
      <c r="Q47" s="379">
        <f t="shared" si="1"/>
        <v>2</v>
      </c>
      <c r="R47" s="379">
        <f t="shared" si="1"/>
        <v>11</v>
      </c>
      <c r="S47" s="380">
        <f t="shared" si="1"/>
        <v>6</v>
      </c>
    </row>
    <row r="48" spans="1:19" s="72" customFormat="1" ht="13.5" thickBot="1">
      <c r="A48" s="10" t="s">
        <v>663</v>
      </c>
      <c r="B48" s="1205">
        <f>SUM(B47+C47+D47+E47+F47+G47+H47+I47)</f>
        <v>27</v>
      </c>
      <c r="C48" s="1206"/>
      <c r="D48" s="1206"/>
      <c r="E48" s="1206"/>
      <c r="F48" s="1206"/>
      <c r="G48" s="1206"/>
      <c r="H48" s="1206"/>
      <c r="I48" s="1206"/>
      <c r="J48" s="1205">
        <f>SUM(J47+K47+L47+M47+N47+O47+P47+Q47+R47+S47)</f>
        <v>62</v>
      </c>
      <c r="K48" s="1206"/>
      <c r="L48" s="1206"/>
      <c r="M48" s="1206"/>
      <c r="N48" s="1206"/>
      <c r="O48" s="1206"/>
      <c r="P48" s="1206"/>
      <c r="Q48" s="1206"/>
      <c r="R48" s="1206"/>
      <c r="S48" s="1208"/>
    </row>
    <row r="49" s="72" customFormat="1" ht="13.5" thickBot="1"/>
    <row r="50" spans="1:19" s="72" customFormat="1" ht="13.5" thickBot="1">
      <c r="A50" s="1196" t="s">
        <v>639</v>
      </c>
      <c r="B50" s="1199" t="s">
        <v>367</v>
      </c>
      <c r="C50" s="1200"/>
      <c r="D50" s="1200"/>
      <c r="E50" s="1200"/>
      <c r="F50" s="1200"/>
      <c r="G50" s="1200"/>
      <c r="H50" s="1200"/>
      <c r="I50" s="1200"/>
      <c r="J50" s="1200"/>
      <c r="K50" s="1200"/>
      <c r="L50" s="1200"/>
      <c r="M50" s="1200"/>
      <c r="N50" s="1200"/>
      <c r="O50" s="1200"/>
      <c r="P50" s="1200"/>
      <c r="Q50" s="1200"/>
      <c r="R50" s="1200"/>
      <c r="S50" s="1201"/>
    </row>
    <row r="51" spans="1:19" s="72" customFormat="1" ht="12.75">
      <c r="A51" s="1197"/>
      <c r="B51" s="1202" t="s">
        <v>643</v>
      </c>
      <c r="C51" s="1195"/>
      <c r="D51" s="1203" t="s">
        <v>644</v>
      </c>
      <c r="E51" s="1195"/>
      <c r="F51" s="1203" t="s">
        <v>645</v>
      </c>
      <c r="G51" s="1195"/>
      <c r="H51" s="1203" t="s">
        <v>646</v>
      </c>
      <c r="I51" s="1204"/>
      <c r="J51" s="1202" t="s">
        <v>647</v>
      </c>
      <c r="K51" s="1195"/>
      <c r="L51" s="1203" t="s">
        <v>648</v>
      </c>
      <c r="M51" s="1195"/>
      <c r="N51" s="1203" t="s">
        <v>649</v>
      </c>
      <c r="O51" s="1195"/>
      <c r="P51" s="1203" t="s">
        <v>650</v>
      </c>
      <c r="Q51" s="1195"/>
      <c r="R51" s="1203" t="s">
        <v>651</v>
      </c>
      <c r="S51" s="1204"/>
    </row>
    <row r="52" spans="1:19" s="72" customFormat="1" ht="13.5" thickBot="1">
      <c r="A52" s="1198"/>
      <c r="B52" s="375" t="s">
        <v>641</v>
      </c>
      <c r="C52" s="376" t="s">
        <v>642</v>
      </c>
      <c r="D52" s="376" t="s">
        <v>641</v>
      </c>
      <c r="E52" s="376" t="s">
        <v>642</v>
      </c>
      <c r="F52" s="376" t="s">
        <v>641</v>
      </c>
      <c r="G52" s="376" t="s">
        <v>642</v>
      </c>
      <c r="H52" s="376" t="s">
        <v>641</v>
      </c>
      <c r="I52" s="377" t="s">
        <v>642</v>
      </c>
      <c r="J52" s="383" t="s">
        <v>641</v>
      </c>
      <c r="K52" s="376" t="s">
        <v>642</v>
      </c>
      <c r="L52" s="376" t="s">
        <v>641</v>
      </c>
      <c r="M52" s="376" t="s">
        <v>642</v>
      </c>
      <c r="N52" s="376" t="s">
        <v>641</v>
      </c>
      <c r="O52" s="376" t="s">
        <v>642</v>
      </c>
      <c r="P52" s="376" t="s">
        <v>641</v>
      </c>
      <c r="Q52" s="376" t="s">
        <v>642</v>
      </c>
      <c r="R52" s="376" t="s">
        <v>641</v>
      </c>
      <c r="S52" s="377" t="s">
        <v>642</v>
      </c>
    </row>
    <row r="53" spans="1:19" s="72" customFormat="1" ht="12.75">
      <c r="A53" s="390" t="s">
        <v>611</v>
      </c>
      <c r="B53" s="388">
        <v>1</v>
      </c>
      <c r="C53" s="6">
        <v>1</v>
      </c>
      <c r="D53" s="6">
        <v>1</v>
      </c>
      <c r="E53" s="6"/>
      <c r="F53" s="381">
        <v>1</v>
      </c>
      <c r="G53" s="6"/>
      <c r="H53" s="381">
        <v>1</v>
      </c>
      <c r="I53" s="382"/>
      <c r="J53" s="384">
        <v>1</v>
      </c>
      <c r="K53" s="6"/>
      <c r="L53" s="381">
        <v>1</v>
      </c>
      <c r="M53" s="6"/>
      <c r="N53" s="381">
        <v>1</v>
      </c>
      <c r="O53" s="6"/>
      <c r="P53" s="381">
        <v>1</v>
      </c>
      <c r="Q53" s="6"/>
      <c r="R53" s="381">
        <v>1</v>
      </c>
      <c r="S53" s="382">
        <v>1</v>
      </c>
    </row>
    <row r="54" spans="1:19" s="72" customFormat="1" ht="12.75">
      <c r="A54" s="391" t="s">
        <v>612</v>
      </c>
      <c r="B54" s="386">
        <v>1</v>
      </c>
      <c r="C54" s="2">
        <v>1</v>
      </c>
      <c r="D54" s="2">
        <v>1</v>
      </c>
      <c r="E54" s="2"/>
      <c r="F54" s="121">
        <v>1</v>
      </c>
      <c r="G54" s="2"/>
      <c r="H54" s="121">
        <v>1</v>
      </c>
      <c r="I54" s="13"/>
      <c r="J54" s="385"/>
      <c r="K54" s="2">
        <v>1</v>
      </c>
      <c r="L54" s="121">
        <v>1</v>
      </c>
      <c r="M54" s="2"/>
      <c r="N54" s="121">
        <v>1</v>
      </c>
      <c r="O54" s="2"/>
      <c r="P54" s="121">
        <v>1</v>
      </c>
      <c r="Q54" s="2"/>
      <c r="R54" s="121">
        <v>1</v>
      </c>
      <c r="S54" s="13">
        <v>1</v>
      </c>
    </row>
    <row r="55" spans="1:19" ht="12.75">
      <c r="A55" s="391" t="s">
        <v>653</v>
      </c>
      <c r="B55" s="386"/>
      <c r="C55" s="2"/>
      <c r="D55" s="2"/>
      <c r="E55" s="2">
        <v>1</v>
      </c>
      <c r="F55" s="121"/>
      <c r="G55" s="2"/>
      <c r="H55" s="121">
        <v>1</v>
      </c>
      <c r="I55" s="13"/>
      <c r="J55" s="385">
        <v>1</v>
      </c>
      <c r="K55" s="2"/>
      <c r="L55" s="121">
        <v>1</v>
      </c>
      <c r="M55" s="2"/>
      <c r="N55" s="121">
        <v>1</v>
      </c>
      <c r="O55" s="2"/>
      <c r="P55" s="121"/>
      <c r="Q55" s="2">
        <v>1</v>
      </c>
      <c r="R55" s="121">
        <v>1</v>
      </c>
      <c r="S55" s="13"/>
    </row>
    <row r="56" spans="1:19" ht="12.75">
      <c r="A56" s="391" t="s">
        <v>654</v>
      </c>
      <c r="B56" s="386"/>
      <c r="C56" s="2"/>
      <c r="D56" s="2"/>
      <c r="E56" s="2"/>
      <c r="F56" s="2"/>
      <c r="G56" s="2"/>
      <c r="H56" s="2"/>
      <c r="I56" s="13"/>
      <c r="J56" s="385">
        <v>1</v>
      </c>
      <c r="K56" s="121"/>
      <c r="L56" s="121">
        <v>1</v>
      </c>
      <c r="M56" s="2"/>
      <c r="N56" s="121"/>
      <c r="O56" s="121">
        <v>1</v>
      </c>
      <c r="P56" s="121">
        <v>1</v>
      </c>
      <c r="Q56" s="121"/>
      <c r="R56" s="121">
        <v>1</v>
      </c>
      <c r="S56" s="13">
        <v>1</v>
      </c>
    </row>
    <row r="57" spans="1:19" ht="12.75">
      <c r="A57" s="391" t="s">
        <v>655</v>
      </c>
      <c r="B57" s="386"/>
      <c r="C57" s="2"/>
      <c r="D57" s="2"/>
      <c r="E57" s="2"/>
      <c r="F57" s="2"/>
      <c r="G57" s="2"/>
      <c r="H57" s="2"/>
      <c r="I57" s="13"/>
      <c r="J57" s="386">
        <v>1</v>
      </c>
      <c r="K57" s="2"/>
      <c r="L57" s="121">
        <v>1</v>
      </c>
      <c r="M57" s="2"/>
      <c r="N57" s="121">
        <v>1</v>
      </c>
      <c r="O57" s="2"/>
      <c r="P57" s="121">
        <v>1</v>
      </c>
      <c r="Q57" s="121"/>
      <c r="R57" s="121">
        <v>1</v>
      </c>
      <c r="S57" s="13"/>
    </row>
    <row r="58" spans="1:19" ht="12.75">
      <c r="A58" s="391" t="s">
        <v>656</v>
      </c>
      <c r="B58" s="386"/>
      <c r="C58" s="2"/>
      <c r="D58" s="2"/>
      <c r="E58" s="2"/>
      <c r="F58" s="2"/>
      <c r="G58" s="2"/>
      <c r="H58" s="2"/>
      <c r="I58" s="13"/>
      <c r="J58" s="386"/>
      <c r="K58" s="2"/>
      <c r="L58" s="2"/>
      <c r="M58" s="2"/>
      <c r="N58" s="121">
        <v>1</v>
      </c>
      <c r="O58" s="2"/>
      <c r="P58" s="121">
        <v>1</v>
      </c>
      <c r="Q58" s="2"/>
      <c r="R58" s="121">
        <v>1</v>
      </c>
      <c r="S58" s="13">
        <v>1</v>
      </c>
    </row>
    <row r="59" spans="1:19" ht="12.75">
      <c r="A59" s="391" t="s">
        <v>657</v>
      </c>
      <c r="B59" s="386"/>
      <c r="C59" s="2"/>
      <c r="D59" s="2"/>
      <c r="E59" s="2"/>
      <c r="F59" s="2"/>
      <c r="G59" s="2"/>
      <c r="H59" s="2"/>
      <c r="I59" s="13"/>
      <c r="J59" s="386"/>
      <c r="K59" s="2"/>
      <c r="L59" s="2"/>
      <c r="M59" s="2"/>
      <c r="N59" s="2"/>
      <c r="O59" s="2"/>
      <c r="P59" s="121">
        <v>1</v>
      </c>
      <c r="Q59" s="121"/>
      <c r="R59" s="121">
        <v>1</v>
      </c>
      <c r="S59" s="13">
        <v>1</v>
      </c>
    </row>
    <row r="60" spans="1:19" ht="12.75">
      <c r="A60" s="391" t="s">
        <v>658</v>
      </c>
      <c r="B60" s="386"/>
      <c r="C60" s="2"/>
      <c r="D60" s="2"/>
      <c r="E60" s="2"/>
      <c r="F60" s="2"/>
      <c r="G60" s="2"/>
      <c r="H60" s="2"/>
      <c r="I60" s="13"/>
      <c r="J60" s="386">
        <v>1</v>
      </c>
      <c r="K60" s="2"/>
      <c r="L60" s="121">
        <v>1</v>
      </c>
      <c r="M60" s="2"/>
      <c r="N60" s="121">
        <v>1</v>
      </c>
      <c r="O60" s="2"/>
      <c r="P60" s="121">
        <v>1</v>
      </c>
      <c r="Q60" s="121"/>
      <c r="R60" s="121">
        <v>1</v>
      </c>
      <c r="S60" s="13"/>
    </row>
    <row r="61" spans="1:19" ht="12.75">
      <c r="A61" s="391" t="s">
        <v>659</v>
      </c>
      <c r="B61" s="386"/>
      <c r="C61" s="2"/>
      <c r="D61" s="2"/>
      <c r="E61" s="2"/>
      <c r="F61" s="2"/>
      <c r="G61" s="2"/>
      <c r="H61" s="2"/>
      <c r="I61" s="13"/>
      <c r="J61" s="386">
        <v>1</v>
      </c>
      <c r="K61" s="2"/>
      <c r="L61" s="121">
        <v>1</v>
      </c>
      <c r="M61" s="2"/>
      <c r="N61" s="121">
        <v>1</v>
      </c>
      <c r="O61" s="2"/>
      <c r="P61" s="121">
        <v>1</v>
      </c>
      <c r="Q61" s="121"/>
      <c r="R61" s="121">
        <v>1</v>
      </c>
      <c r="S61" s="13"/>
    </row>
    <row r="62" spans="1:19" ht="12.75">
      <c r="A62" s="391" t="s">
        <v>660</v>
      </c>
      <c r="B62" s="386"/>
      <c r="C62" s="2"/>
      <c r="D62" s="2"/>
      <c r="E62" s="2"/>
      <c r="F62" s="2"/>
      <c r="G62" s="2"/>
      <c r="H62" s="2"/>
      <c r="I62" s="13"/>
      <c r="J62" s="386">
        <v>1</v>
      </c>
      <c r="K62" s="2"/>
      <c r="L62" s="121">
        <v>1</v>
      </c>
      <c r="M62" s="2"/>
      <c r="N62" s="2">
        <v>1</v>
      </c>
      <c r="O62" s="2"/>
      <c r="P62" s="121">
        <v>1</v>
      </c>
      <c r="Q62" s="2"/>
      <c r="R62" s="121">
        <v>1</v>
      </c>
      <c r="S62" s="13"/>
    </row>
    <row r="63" spans="1:19" ht="12.75">
      <c r="A63" s="391" t="s">
        <v>661</v>
      </c>
      <c r="B63" s="386"/>
      <c r="C63" s="2"/>
      <c r="D63" s="2">
        <v>1</v>
      </c>
      <c r="E63" s="2"/>
      <c r="F63" s="2">
        <v>1</v>
      </c>
      <c r="G63" s="2"/>
      <c r="H63" s="2">
        <v>1</v>
      </c>
      <c r="I63" s="13"/>
      <c r="J63" s="386">
        <v>1</v>
      </c>
      <c r="K63" s="2"/>
      <c r="L63" s="121">
        <v>1</v>
      </c>
      <c r="M63" s="2"/>
      <c r="N63" s="121"/>
      <c r="O63" s="2">
        <v>1</v>
      </c>
      <c r="P63" s="121"/>
      <c r="Q63" s="121">
        <v>1</v>
      </c>
      <c r="R63" s="121">
        <v>1</v>
      </c>
      <c r="S63" s="13">
        <v>1</v>
      </c>
    </row>
    <row r="64" spans="1:19" ht="12.75">
      <c r="A64" s="391" t="s">
        <v>731</v>
      </c>
      <c r="B64" s="386"/>
      <c r="C64" s="2"/>
      <c r="D64" s="2"/>
      <c r="E64" s="2">
        <v>1</v>
      </c>
      <c r="F64" s="2"/>
      <c r="G64" s="2"/>
      <c r="H64" s="2"/>
      <c r="I64" s="13"/>
      <c r="J64" s="386"/>
      <c r="K64" s="2"/>
      <c r="L64" s="121"/>
      <c r="M64" s="2">
        <v>1</v>
      </c>
      <c r="N64" s="121">
        <v>1</v>
      </c>
      <c r="O64" s="2"/>
      <c r="P64" s="121"/>
      <c r="Q64" s="121"/>
      <c r="R64" s="121"/>
      <c r="S64" s="13"/>
    </row>
    <row r="65" spans="1:19" ht="12.75">
      <c r="A65" s="391" t="s">
        <v>732</v>
      </c>
      <c r="B65" s="386">
        <v>1</v>
      </c>
      <c r="C65" s="2">
        <v>1</v>
      </c>
      <c r="D65" s="2">
        <v>1</v>
      </c>
      <c r="E65" s="2"/>
      <c r="F65" s="2"/>
      <c r="G65" s="2"/>
      <c r="H65" s="2"/>
      <c r="I65" s="13"/>
      <c r="J65" s="386"/>
      <c r="K65" s="2">
        <v>1</v>
      </c>
      <c r="L65" s="121"/>
      <c r="M65" s="2">
        <v>1</v>
      </c>
      <c r="N65" s="121"/>
      <c r="O65" s="2"/>
      <c r="P65" s="121"/>
      <c r="Q65" s="121"/>
      <c r="R65" s="121"/>
      <c r="S65" s="13"/>
    </row>
    <row r="66" spans="1:19" ht="13.5" thickBot="1">
      <c r="A66" s="392" t="s">
        <v>693</v>
      </c>
      <c r="B66" s="389">
        <v>1</v>
      </c>
      <c r="C66" s="7">
        <v>1</v>
      </c>
      <c r="D66" s="7">
        <v>1</v>
      </c>
      <c r="E66" s="7"/>
      <c r="F66" s="376">
        <v>1</v>
      </c>
      <c r="G66" s="7"/>
      <c r="H66" s="376">
        <v>1</v>
      </c>
      <c r="I66" s="8"/>
      <c r="J66" s="383">
        <v>1</v>
      </c>
      <c r="K66" s="7"/>
      <c r="L66" s="376">
        <v>1</v>
      </c>
      <c r="M66" s="7"/>
      <c r="N66" s="376">
        <v>1</v>
      </c>
      <c r="O66" s="376">
        <v>1</v>
      </c>
      <c r="P66" s="376"/>
      <c r="Q66" s="376"/>
      <c r="R66" s="376">
        <v>1</v>
      </c>
      <c r="S66" s="8"/>
    </row>
    <row r="67" spans="1:19" ht="13.5" thickBot="1">
      <c r="A67" s="380" t="s">
        <v>662</v>
      </c>
      <c r="B67" s="379">
        <f aca="true" t="shared" si="2" ref="B67:S67">SUM(B53+B54+B55+B56+B57+B58+B59+B60+B61+B62+B63+B64+B65+B66)</f>
        <v>4</v>
      </c>
      <c r="C67" s="379">
        <f t="shared" si="2"/>
        <v>4</v>
      </c>
      <c r="D67" s="379">
        <f t="shared" si="2"/>
        <v>5</v>
      </c>
      <c r="E67" s="379">
        <f t="shared" si="2"/>
        <v>2</v>
      </c>
      <c r="F67" s="379">
        <f t="shared" si="2"/>
        <v>4</v>
      </c>
      <c r="G67" s="379">
        <f t="shared" si="2"/>
        <v>0</v>
      </c>
      <c r="H67" s="379">
        <f t="shared" si="2"/>
        <v>5</v>
      </c>
      <c r="I67" s="379">
        <f t="shared" si="2"/>
        <v>0</v>
      </c>
      <c r="J67" s="379">
        <f t="shared" si="2"/>
        <v>9</v>
      </c>
      <c r="K67" s="379">
        <f t="shared" si="2"/>
        <v>2</v>
      </c>
      <c r="L67" s="379">
        <f t="shared" si="2"/>
        <v>10</v>
      </c>
      <c r="M67" s="379">
        <f t="shared" si="2"/>
        <v>2</v>
      </c>
      <c r="N67" s="379">
        <f t="shared" si="2"/>
        <v>10</v>
      </c>
      <c r="O67" s="379">
        <f t="shared" si="2"/>
        <v>3</v>
      </c>
      <c r="P67" s="379">
        <f t="shared" si="2"/>
        <v>9</v>
      </c>
      <c r="Q67" s="379">
        <f t="shared" si="2"/>
        <v>2</v>
      </c>
      <c r="R67" s="379">
        <f t="shared" si="2"/>
        <v>12</v>
      </c>
      <c r="S67" s="380">
        <f t="shared" si="2"/>
        <v>6</v>
      </c>
    </row>
    <row r="68" spans="1:19" ht="13.5" thickBot="1">
      <c r="A68" s="10" t="s">
        <v>663</v>
      </c>
      <c r="B68" s="1205">
        <f>SUM(B67+C67+D67+E67+F67+G67+H67+I67)</f>
        <v>24</v>
      </c>
      <c r="C68" s="1206"/>
      <c r="D68" s="1206"/>
      <c r="E68" s="1206"/>
      <c r="F68" s="1206"/>
      <c r="G68" s="1206"/>
      <c r="H68" s="1206"/>
      <c r="I68" s="1206"/>
      <c r="J68" s="1205">
        <f>SUM(J67+K67+L67+M67+N67+O67+P67+Q67+R67+S67)</f>
        <v>65</v>
      </c>
      <c r="K68" s="1206"/>
      <c r="L68" s="1206"/>
      <c r="M68" s="1206"/>
      <c r="N68" s="1206"/>
      <c r="O68" s="1206"/>
      <c r="P68" s="1206"/>
      <c r="Q68" s="1206"/>
      <c r="R68" s="1206"/>
      <c r="S68" s="1208"/>
    </row>
    <row r="69" spans="1:19" ht="12.75">
      <c r="A69" s="72"/>
      <c r="B69" s="72"/>
      <c r="C69" s="72"/>
      <c r="D69" s="72"/>
      <c r="E69" s="72"/>
      <c r="F69" s="72"/>
      <c r="G69" s="72"/>
      <c r="H69" s="72"/>
      <c r="I69" s="72"/>
      <c r="J69" s="72"/>
      <c r="K69" s="72"/>
      <c r="L69" s="72"/>
      <c r="M69" s="72"/>
      <c r="N69" s="72"/>
      <c r="O69" s="72"/>
      <c r="P69" s="72"/>
      <c r="Q69" s="72"/>
      <c r="R69" s="72"/>
      <c r="S69" s="72"/>
    </row>
    <row r="70" spans="1:19" ht="13.5" thickBot="1">
      <c r="A70" s="72"/>
      <c r="B70" s="506"/>
      <c r="C70" s="72"/>
      <c r="D70" s="72"/>
      <c r="E70" s="72"/>
      <c r="F70" s="72"/>
      <c r="G70" s="72"/>
      <c r="H70" s="72"/>
      <c r="I70" s="72"/>
      <c r="J70" s="72"/>
      <c r="K70" s="72"/>
      <c r="L70" s="72"/>
      <c r="M70" s="72"/>
      <c r="N70" s="72"/>
      <c r="O70" s="72"/>
      <c r="P70" s="72"/>
      <c r="Q70" s="72"/>
      <c r="R70" s="72"/>
      <c r="S70" s="72"/>
    </row>
    <row r="71" spans="1:19" ht="13.5" thickBot="1">
      <c r="A71" s="1196" t="s">
        <v>639</v>
      </c>
      <c r="B71" s="1199" t="s">
        <v>860</v>
      </c>
      <c r="C71" s="1200"/>
      <c r="D71" s="1200"/>
      <c r="E71" s="1200"/>
      <c r="F71" s="1200"/>
      <c r="G71" s="1200"/>
      <c r="H71" s="1200"/>
      <c r="I71" s="1200"/>
      <c r="J71" s="1200"/>
      <c r="K71" s="1200"/>
      <c r="L71" s="1200"/>
      <c r="M71" s="1200"/>
      <c r="N71" s="1200"/>
      <c r="O71" s="1200"/>
      <c r="P71" s="1200"/>
      <c r="Q71" s="1200"/>
      <c r="R71" s="1200"/>
      <c r="S71" s="1201"/>
    </row>
    <row r="72" spans="1:19" ht="12.75">
      <c r="A72" s="1197"/>
      <c r="B72" s="1202" t="s">
        <v>643</v>
      </c>
      <c r="C72" s="1195"/>
      <c r="D72" s="1203" t="s">
        <v>644</v>
      </c>
      <c r="E72" s="1195"/>
      <c r="F72" s="1203" t="s">
        <v>645</v>
      </c>
      <c r="G72" s="1195"/>
      <c r="H72" s="1203" t="s">
        <v>646</v>
      </c>
      <c r="I72" s="1204"/>
      <c r="J72" s="1202" t="s">
        <v>647</v>
      </c>
      <c r="K72" s="1195"/>
      <c r="L72" s="1203" t="s">
        <v>648</v>
      </c>
      <c r="M72" s="1195"/>
      <c r="N72" s="1203" t="s">
        <v>649</v>
      </c>
      <c r="O72" s="1195"/>
      <c r="P72" s="1203" t="s">
        <v>650</v>
      </c>
      <c r="Q72" s="1195"/>
      <c r="R72" s="1203" t="s">
        <v>651</v>
      </c>
      <c r="S72" s="1204"/>
    </row>
    <row r="73" spans="1:19" ht="13.5" thickBot="1">
      <c r="A73" s="1198"/>
      <c r="B73" s="375" t="s">
        <v>641</v>
      </c>
      <c r="C73" s="376" t="s">
        <v>642</v>
      </c>
      <c r="D73" s="376" t="s">
        <v>641</v>
      </c>
      <c r="E73" s="376" t="s">
        <v>642</v>
      </c>
      <c r="F73" s="376" t="s">
        <v>641</v>
      </c>
      <c r="G73" s="376" t="s">
        <v>642</v>
      </c>
      <c r="H73" s="376" t="s">
        <v>641</v>
      </c>
      <c r="I73" s="377" t="s">
        <v>642</v>
      </c>
      <c r="J73" s="383" t="s">
        <v>641</v>
      </c>
      <c r="K73" s="376" t="s">
        <v>642</v>
      </c>
      <c r="L73" s="376" t="s">
        <v>641</v>
      </c>
      <c r="M73" s="376" t="s">
        <v>642</v>
      </c>
      <c r="N73" s="376" t="s">
        <v>641</v>
      </c>
      <c r="O73" s="376" t="s">
        <v>642</v>
      </c>
      <c r="P73" s="376" t="s">
        <v>641</v>
      </c>
      <c r="Q73" s="376" t="s">
        <v>642</v>
      </c>
      <c r="R73" s="376" t="s">
        <v>641</v>
      </c>
      <c r="S73" s="377" t="s">
        <v>642</v>
      </c>
    </row>
    <row r="74" spans="1:23" ht="12.75">
      <c r="A74" s="390" t="s">
        <v>611</v>
      </c>
      <c r="B74" s="2">
        <v>3</v>
      </c>
      <c r="C74" s="2">
        <v>2</v>
      </c>
      <c r="D74" s="2">
        <v>3</v>
      </c>
      <c r="E74" s="2">
        <v>2</v>
      </c>
      <c r="F74" s="2">
        <v>2</v>
      </c>
      <c r="G74" s="2">
        <v>2</v>
      </c>
      <c r="H74" s="2">
        <v>4</v>
      </c>
      <c r="I74" s="2">
        <v>4</v>
      </c>
      <c r="J74" s="2">
        <v>2</v>
      </c>
      <c r="K74" s="2">
        <v>5</v>
      </c>
      <c r="L74" s="2">
        <v>3</v>
      </c>
      <c r="M74" s="2">
        <v>5</v>
      </c>
      <c r="N74" s="2">
        <v>4</v>
      </c>
      <c r="O74" s="2">
        <v>3</v>
      </c>
      <c r="P74" s="2">
        <v>2</v>
      </c>
      <c r="Q74" s="2">
        <v>4</v>
      </c>
      <c r="R74" s="2">
        <v>5</v>
      </c>
      <c r="S74" s="2">
        <v>6</v>
      </c>
      <c r="T74" s="378"/>
      <c r="U74" s="378"/>
      <c r="V74" s="378"/>
      <c r="W74" s="378"/>
    </row>
    <row r="75" spans="1:19" ht="12.75">
      <c r="A75" s="391" t="s">
        <v>612</v>
      </c>
      <c r="B75" s="2">
        <v>5</v>
      </c>
      <c r="C75" s="2">
        <v>2</v>
      </c>
      <c r="D75" s="2">
        <v>5</v>
      </c>
      <c r="E75" s="2">
        <v>2</v>
      </c>
      <c r="F75" s="2">
        <v>5</v>
      </c>
      <c r="G75" s="2">
        <v>2</v>
      </c>
      <c r="H75" s="2">
        <v>6</v>
      </c>
      <c r="I75" s="2">
        <v>4</v>
      </c>
      <c r="J75" s="2">
        <v>3</v>
      </c>
      <c r="K75" s="2">
        <v>3</v>
      </c>
      <c r="L75" s="2">
        <v>4</v>
      </c>
      <c r="M75" s="2">
        <v>3</v>
      </c>
      <c r="N75" s="2">
        <v>2</v>
      </c>
      <c r="O75" s="2">
        <v>3</v>
      </c>
      <c r="P75" s="2">
        <v>3</v>
      </c>
      <c r="Q75" s="2">
        <v>4</v>
      </c>
      <c r="R75" s="2">
        <v>4</v>
      </c>
      <c r="S75" s="2">
        <v>6</v>
      </c>
    </row>
    <row r="76" spans="1:19" ht="10.5" customHeight="1">
      <c r="A76" s="391" t="s">
        <v>653</v>
      </c>
      <c r="B76" s="2">
        <v>4</v>
      </c>
      <c r="C76" s="2">
        <v>4</v>
      </c>
      <c r="D76" s="2">
        <v>4</v>
      </c>
      <c r="E76" s="2">
        <v>2</v>
      </c>
      <c r="F76" s="2">
        <v>4</v>
      </c>
      <c r="G76" s="2">
        <v>1</v>
      </c>
      <c r="H76" s="2">
        <v>4</v>
      </c>
      <c r="I76" s="2">
        <v>4</v>
      </c>
      <c r="J76" s="2">
        <v>2</v>
      </c>
      <c r="K76" s="2">
        <v>3</v>
      </c>
      <c r="L76" s="2">
        <v>3</v>
      </c>
      <c r="M76" s="2">
        <v>2</v>
      </c>
      <c r="N76" s="2">
        <v>2</v>
      </c>
      <c r="O76" s="2">
        <v>2</v>
      </c>
      <c r="P76" s="2">
        <v>1</v>
      </c>
      <c r="Q76" s="2">
        <v>3</v>
      </c>
      <c r="R76" s="2">
        <v>3</v>
      </c>
      <c r="S76" s="2">
        <v>5</v>
      </c>
    </row>
    <row r="77" spans="1:19" ht="12.75">
      <c r="A77" s="391" t="s">
        <v>654</v>
      </c>
      <c r="B77" s="2"/>
      <c r="C77" s="2"/>
      <c r="D77" s="2"/>
      <c r="E77" s="2"/>
      <c r="F77" s="2"/>
      <c r="G77" s="2"/>
      <c r="H77" s="2"/>
      <c r="I77" s="2"/>
      <c r="J77" s="2">
        <v>2</v>
      </c>
      <c r="K77" s="2">
        <v>1</v>
      </c>
      <c r="L77" s="2">
        <v>2</v>
      </c>
      <c r="M77" s="2"/>
      <c r="N77" s="2">
        <v>1</v>
      </c>
      <c r="O77" s="2">
        <v>1</v>
      </c>
      <c r="P77" s="2">
        <v>1</v>
      </c>
      <c r="Q77" s="2">
        <v>1</v>
      </c>
      <c r="R77" s="2">
        <v>2</v>
      </c>
      <c r="S77" s="2">
        <v>1</v>
      </c>
    </row>
    <row r="78" spans="1:19" ht="12.75">
      <c r="A78" s="391" t="s">
        <v>655</v>
      </c>
      <c r="B78" s="2"/>
      <c r="C78" s="2"/>
      <c r="D78" s="2"/>
      <c r="E78" s="2"/>
      <c r="F78" s="2"/>
      <c r="G78" s="2"/>
      <c r="H78" s="2"/>
      <c r="I78" s="2"/>
      <c r="J78" s="2"/>
      <c r="K78" s="2"/>
      <c r="L78" s="2">
        <v>1</v>
      </c>
      <c r="M78" s="2"/>
      <c r="N78" s="2">
        <v>2</v>
      </c>
      <c r="O78" s="2"/>
      <c r="P78" s="2">
        <v>1</v>
      </c>
      <c r="Q78" s="2">
        <v>2</v>
      </c>
      <c r="R78" s="2">
        <v>1</v>
      </c>
      <c r="S78" s="2">
        <v>4</v>
      </c>
    </row>
    <row r="79" spans="1:19" ht="12.75">
      <c r="A79" s="391" t="s">
        <v>656</v>
      </c>
      <c r="B79" s="2"/>
      <c r="C79" s="2"/>
      <c r="D79" s="2"/>
      <c r="E79" s="2"/>
      <c r="F79" s="2"/>
      <c r="G79" s="2"/>
      <c r="H79" s="2"/>
      <c r="I79" s="2"/>
      <c r="J79" s="2"/>
      <c r="K79" s="2"/>
      <c r="L79" s="2"/>
      <c r="M79" s="2"/>
      <c r="N79" s="2">
        <v>2</v>
      </c>
      <c r="O79" s="2"/>
      <c r="P79" s="2">
        <v>1</v>
      </c>
      <c r="Q79" s="2"/>
      <c r="R79" s="2">
        <v>2</v>
      </c>
      <c r="S79" s="2"/>
    </row>
    <row r="80" spans="1:19" ht="12.75">
      <c r="A80" s="391" t="s">
        <v>657</v>
      </c>
      <c r="B80" s="2"/>
      <c r="C80" s="2"/>
      <c r="D80" s="2"/>
      <c r="E80" s="2"/>
      <c r="F80" s="2"/>
      <c r="G80" s="2"/>
      <c r="H80" s="2"/>
      <c r="I80" s="2"/>
      <c r="J80" s="2"/>
      <c r="K80" s="2"/>
      <c r="L80" s="2"/>
      <c r="M80" s="2"/>
      <c r="N80" s="2"/>
      <c r="O80" s="2"/>
      <c r="P80" s="2">
        <v>1</v>
      </c>
      <c r="Q80" s="2">
        <v>1</v>
      </c>
      <c r="R80" s="2">
        <v>2</v>
      </c>
      <c r="S80" s="2">
        <v>1</v>
      </c>
    </row>
    <row r="81" spans="1:19" ht="12.75">
      <c r="A81" s="391" t="s">
        <v>658</v>
      </c>
      <c r="B81" s="2"/>
      <c r="C81" s="2"/>
      <c r="D81" s="2"/>
      <c r="E81" s="2"/>
      <c r="F81" s="2"/>
      <c r="G81" s="2"/>
      <c r="H81" s="2"/>
      <c r="I81" s="2"/>
      <c r="J81" s="2">
        <v>2</v>
      </c>
      <c r="K81" s="2"/>
      <c r="L81" s="2">
        <v>2</v>
      </c>
      <c r="M81" s="2"/>
      <c r="N81" s="2">
        <v>1</v>
      </c>
      <c r="O81" s="2">
        <v>1</v>
      </c>
      <c r="P81" s="2">
        <v>1</v>
      </c>
      <c r="Q81" s="2">
        <v>1</v>
      </c>
      <c r="R81" s="2">
        <v>2</v>
      </c>
      <c r="S81" s="2">
        <v>1</v>
      </c>
    </row>
    <row r="82" spans="1:19" ht="12.75">
      <c r="A82" s="391" t="s">
        <v>659</v>
      </c>
      <c r="B82" s="2"/>
      <c r="C82" s="2"/>
      <c r="D82" s="2"/>
      <c r="E82" s="2"/>
      <c r="F82" s="2"/>
      <c r="G82" s="2"/>
      <c r="H82" s="2"/>
      <c r="I82" s="2"/>
      <c r="J82" s="2"/>
      <c r="K82" s="2"/>
      <c r="L82" s="2">
        <v>2</v>
      </c>
      <c r="M82" s="2"/>
      <c r="N82" s="2">
        <v>1</v>
      </c>
      <c r="O82" s="2">
        <v>1</v>
      </c>
      <c r="P82" s="2">
        <v>1</v>
      </c>
      <c r="Q82" s="2">
        <v>1</v>
      </c>
      <c r="R82" s="2">
        <v>1</v>
      </c>
      <c r="S82" s="2">
        <v>1</v>
      </c>
    </row>
    <row r="83" spans="1:19" ht="12.75">
      <c r="A83" s="391" t="s">
        <v>660</v>
      </c>
      <c r="B83" s="2"/>
      <c r="C83" s="2"/>
      <c r="D83" s="2"/>
      <c r="E83" s="2"/>
      <c r="F83" s="2"/>
      <c r="G83" s="2"/>
      <c r="H83" s="2"/>
      <c r="I83" s="2"/>
      <c r="J83" s="2"/>
      <c r="K83" s="2"/>
      <c r="L83" s="2">
        <v>1</v>
      </c>
      <c r="M83" s="2">
        <v>2</v>
      </c>
      <c r="N83" s="2"/>
      <c r="O83" s="2"/>
      <c r="P83" s="2">
        <v>1</v>
      </c>
      <c r="Q83" s="2"/>
      <c r="R83" s="2">
        <v>2</v>
      </c>
      <c r="S83" s="2"/>
    </row>
    <row r="84" spans="1:19" ht="12.75">
      <c r="A84" s="391" t="s">
        <v>661</v>
      </c>
      <c r="B84" s="2"/>
      <c r="C84" s="2"/>
      <c r="D84" s="2"/>
      <c r="E84" s="2"/>
      <c r="F84" s="2"/>
      <c r="G84" s="2"/>
      <c r="H84" s="2"/>
      <c r="I84" s="2"/>
      <c r="J84" s="2">
        <v>2</v>
      </c>
      <c r="K84" s="2">
        <v>1</v>
      </c>
      <c r="L84" s="2">
        <v>2</v>
      </c>
      <c r="M84" s="2">
        <v>1</v>
      </c>
      <c r="N84" s="2">
        <v>2</v>
      </c>
      <c r="O84" s="2">
        <v>1</v>
      </c>
      <c r="P84" s="2">
        <v>2</v>
      </c>
      <c r="Q84" s="2">
        <v>1</v>
      </c>
      <c r="R84" s="2">
        <v>2</v>
      </c>
      <c r="S84" s="2">
        <v>1</v>
      </c>
    </row>
    <row r="85" spans="1:19" ht="12.75">
      <c r="A85" s="391" t="s">
        <v>731</v>
      </c>
      <c r="B85" s="2"/>
      <c r="C85" s="2"/>
      <c r="D85" s="2"/>
      <c r="E85" s="2"/>
      <c r="F85" s="2"/>
      <c r="G85" s="2"/>
      <c r="H85" s="2"/>
      <c r="I85" s="2"/>
      <c r="J85" s="2"/>
      <c r="K85" s="2"/>
      <c r="L85" s="2"/>
      <c r="M85" s="2"/>
      <c r="N85" s="2"/>
      <c r="O85" s="2"/>
      <c r="P85" s="2"/>
      <c r="Q85" s="2"/>
      <c r="R85" s="2"/>
      <c r="S85" s="2"/>
    </row>
    <row r="86" spans="1:19" ht="12.75">
      <c r="A86" s="391" t="s">
        <v>732</v>
      </c>
      <c r="B86" s="2"/>
      <c r="C86" s="2"/>
      <c r="D86" s="2"/>
      <c r="E86" s="2"/>
      <c r="F86" s="2"/>
      <c r="G86" s="2"/>
      <c r="H86" s="2"/>
      <c r="I86" s="2"/>
      <c r="J86" s="2"/>
      <c r="K86" s="2"/>
      <c r="L86" s="2"/>
      <c r="M86" s="2"/>
      <c r="N86" s="2"/>
      <c r="O86" s="2"/>
      <c r="P86" s="2"/>
      <c r="Q86" s="2"/>
      <c r="R86" s="2"/>
      <c r="S86" s="2"/>
    </row>
    <row r="87" spans="1:19" ht="13.5" thickBot="1">
      <c r="A87" s="392" t="s">
        <v>693</v>
      </c>
      <c r="B87" s="2">
        <v>2</v>
      </c>
      <c r="C87" s="2">
        <v>1</v>
      </c>
      <c r="D87" s="2">
        <v>2</v>
      </c>
      <c r="E87" s="2">
        <v>1</v>
      </c>
      <c r="F87" s="2">
        <v>2</v>
      </c>
      <c r="G87" s="2">
        <v>1</v>
      </c>
      <c r="H87" s="2">
        <v>2</v>
      </c>
      <c r="I87" s="2">
        <v>2</v>
      </c>
      <c r="J87" s="2">
        <v>2</v>
      </c>
      <c r="K87" s="2">
        <v>2</v>
      </c>
      <c r="L87" s="2">
        <v>2</v>
      </c>
      <c r="M87" s="2">
        <v>2</v>
      </c>
      <c r="N87" s="2">
        <v>1</v>
      </c>
      <c r="O87" s="2">
        <v>2</v>
      </c>
      <c r="P87" s="2">
        <v>2</v>
      </c>
      <c r="Q87" s="2">
        <v>2</v>
      </c>
      <c r="R87" s="2">
        <v>2</v>
      </c>
      <c r="S87" s="2">
        <v>3</v>
      </c>
    </row>
    <row r="88" spans="1:19" ht="13.5" thickBot="1">
      <c r="A88" s="380" t="s">
        <v>662</v>
      </c>
      <c r="B88" s="379">
        <f aca="true" t="shared" si="3" ref="B88:S88">SUM(B74+B75+B76+B77+B78+B79+B80+B81+B82+B83+B84+B85+B86+B87)</f>
        <v>14</v>
      </c>
      <c r="C88" s="379">
        <f t="shared" si="3"/>
        <v>9</v>
      </c>
      <c r="D88" s="379">
        <f t="shared" si="3"/>
        <v>14</v>
      </c>
      <c r="E88" s="379">
        <f t="shared" si="3"/>
        <v>7</v>
      </c>
      <c r="F88" s="379">
        <f t="shared" si="3"/>
        <v>13</v>
      </c>
      <c r="G88" s="379">
        <f t="shared" si="3"/>
        <v>6</v>
      </c>
      <c r="H88" s="379">
        <f t="shared" si="3"/>
        <v>16</v>
      </c>
      <c r="I88" s="379">
        <f t="shared" si="3"/>
        <v>14</v>
      </c>
      <c r="J88" s="379">
        <f t="shared" si="3"/>
        <v>15</v>
      </c>
      <c r="K88" s="379">
        <f t="shared" si="3"/>
        <v>15</v>
      </c>
      <c r="L88" s="379">
        <f t="shared" si="3"/>
        <v>22</v>
      </c>
      <c r="M88" s="379">
        <f t="shared" si="3"/>
        <v>15</v>
      </c>
      <c r="N88" s="379">
        <f t="shared" si="3"/>
        <v>18</v>
      </c>
      <c r="O88" s="379">
        <f t="shared" si="3"/>
        <v>14</v>
      </c>
      <c r="P88" s="379">
        <f t="shared" si="3"/>
        <v>17</v>
      </c>
      <c r="Q88" s="379">
        <f t="shared" si="3"/>
        <v>20</v>
      </c>
      <c r="R88" s="379">
        <f t="shared" si="3"/>
        <v>28</v>
      </c>
      <c r="S88" s="380">
        <f t="shared" si="3"/>
        <v>29</v>
      </c>
    </row>
    <row r="89" spans="1:19" ht="13.5" thickBot="1">
      <c r="A89" s="10" t="s">
        <v>663</v>
      </c>
      <c r="B89" s="1205">
        <f>SUM(B88+C88+D88+E88+F88+G88+H88+I88)</f>
        <v>93</v>
      </c>
      <c r="C89" s="1206"/>
      <c r="D89" s="1206"/>
      <c r="E89" s="1206"/>
      <c r="F89" s="1206"/>
      <c r="G89" s="1206"/>
      <c r="H89" s="1206"/>
      <c r="I89" s="1206"/>
      <c r="J89" s="1205">
        <f>SUM(J88+K88+L88+M88+N88+O88+P88+Q88+R88+S88)</f>
        <v>193</v>
      </c>
      <c r="K89" s="1206"/>
      <c r="L89" s="1206"/>
      <c r="M89" s="1206"/>
      <c r="N89" s="1206"/>
      <c r="O89" s="1206"/>
      <c r="P89" s="1206"/>
      <c r="Q89" s="1206"/>
      <c r="R89" s="1206"/>
      <c r="S89" s="1208"/>
    </row>
    <row r="90" spans="1:19" ht="12.75">
      <c r="A90" s="72"/>
      <c r="B90" s="506"/>
      <c r="C90" s="72"/>
      <c r="D90" s="72"/>
      <c r="E90" s="72"/>
      <c r="F90" s="72"/>
      <c r="G90" s="72"/>
      <c r="H90" s="72"/>
      <c r="I90" s="72"/>
      <c r="J90" s="72"/>
      <c r="K90" s="72"/>
      <c r="L90" s="72"/>
      <c r="M90" s="72"/>
      <c r="N90" s="72"/>
      <c r="O90" s="72"/>
      <c r="P90" s="72"/>
      <c r="Q90" s="72"/>
      <c r="R90" s="72"/>
      <c r="S90" s="72"/>
    </row>
    <row r="91" spans="1:19" ht="12.75">
      <c r="A91" s="72"/>
      <c r="B91" s="506"/>
      <c r="C91" s="72"/>
      <c r="D91" s="72"/>
      <c r="E91" s="72"/>
      <c r="F91" s="72"/>
      <c r="G91" s="72"/>
      <c r="H91" s="72"/>
      <c r="I91" s="72"/>
      <c r="J91" s="72"/>
      <c r="K91" s="72"/>
      <c r="L91" s="72"/>
      <c r="M91" s="72"/>
      <c r="N91" s="72"/>
      <c r="O91" s="72"/>
      <c r="P91" s="72"/>
      <c r="Q91" s="72"/>
      <c r="R91" s="72"/>
      <c r="S91" s="72"/>
    </row>
    <row r="92" spans="1:19" ht="12.75">
      <c r="A92" s="72"/>
      <c r="B92" s="506"/>
      <c r="C92" s="72"/>
      <c r="D92" s="72"/>
      <c r="E92" s="72"/>
      <c r="F92" s="72"/>
      <c r="G92" s="72"/>
      <c r="H92" s="72"/>
      <c r="I92" s="72"/>
      <c r="J92" s="72"/>
      <c r="K92" s="72"/>
      <c r="L92" s="72"/>
      <c r="M92" s="72"/>
      <c r="N92" s="72"/>
      <c r="O92" s="72"/>
      <c r="P92" s="72"/>
      <c r="Q92" s="72"/>
      <c r="R92" s="72"/>
      <c r="S92" s="72"/>
    </row>
    <row r="93" spans="1:19" ht="12.75">
      <c r="A93" s="72"/>
      <c r="B93" s="506"/>
      <c r="C93" s="72"/>
      <c r="D93" s="72"/>
      <c r="E93" s="72"/>
      <c r="F93" s="72"/>
      <c r="G93" s="72"/>
      <c r="H93" s="72"/>
      <c r="I93" s="72"/>
      <c r="J93" s="72"/>
      <c r="K93" s="72"/>
      <c r="L93" s="72"/>
      <c r="M93" s="72"/>
      <c r="N93" s="72"/>
      <c r="O93" s="72"/>
      <c r="P93" s="72"/>
      <c r="Q93" s="72"/>
      <c r="R93" s="72"/>
      <c r="S93" s="72"/>
    </row>
    <row r="94" ht="13.5" thickBot="1"/>
    <row r="95" spans="1:19" ht="13.5" thickBot="1">
      <c r="A95" s="1196" t="s">
        <v>639</v>
      </c>
      <c r="B95" s="1199" t="s">
        <v>279</v>
      </c>
      <c r="C95" s="1200"/>
      <c r="D95" s="1200"/>
      <c r="E95" s="1200"/>
      <c r="F95" s="1200"/>
      <c r="G95" s="1200"/>
      <c r="H95" s="1200"/>
      <c r="I95" s="1200"/>
      <c r="J95" s="1200"/>
      <c r="K95" s="1200"/>
      <c r="L95" s="1200"/>
      <c r="M95" s="1200"/>
      <c r="N95" s="1200"/>
      <c r="O95" s="1200"/>
      <c r="P95" s="1200"/>
      <c r="Q95" s="1200"/>
      <c r="R95" s="1200"/>
      <c r="S95" s="1201"/>
    </row>
    <row r="96" spans="1:23" ht="12.75">
      <c r="A96" s="1197"/>
      <c r="B96" s="1207" t="s">
        <v>643</v>
      </c>
      <c r="C96" s="1193"/>
      <c r="D96" s="1193" t="s">
        <v>644</v>
      </c>
      <c r="E96" s="1193"/>
      <c r="F96" s="1193" t="s">
        <v>645</v>
      </c>
      <c r="G96" s="1193"/>
      <c r="H96" s="1193" t="s">
        <v>646</v>
      </c>
      <c r="I96" s="1194"/>
      <c r="J96" s="1195" t="s">
        <v>647</v>
      </c>
      <c r="K96" s="1193"/>
      <c r="L96" s="1193" t="s">
        <v>648</v>
      </c>
      <c r="M96" s="1193"/>
      <c r="N96" s="1193" t="s">
        <v>649</v>
      </c>
      <c r="O96" s="1193"/>
      <c r="P96" s="1193" t="s">
        <v>650</v>
      </c>
      <c r="Q96" s="1193"/>
      <c r="R96" s="1193" t="s">
        <v>651</v>
      </c>
      <c r="S96" s="1194"/>
      <c r="T96" s="378"/>
      <c r="U96" s="378"/>
      <c r="V96" s="378"/>
      <c r="W96" s="378"/>
    </row>
    <row r="97" spans="1:19" ht="13.5" thickBot="1">
      <c r="A97" s="1198"/>
      <c r="B97" s="375" t="s">
        <v>641</v>
      </c>
      <c r="C97" s="376" t="s">
        <v>642</v>
      </c>
      <c r="D97" s="376" t="s">
        <v>641</v>
      </c>
      <c r="E97" s="376" t="s">
        <v>642</v>
      </c>
      <c r="F97" s="376" t="s">
        <v>641</v>
      </c>
      <c r="G97" s="376" t="s">
        <v>642</v>
      </c>
      <c r="H97" s="376" t="s">
        <v>641</v>
      </c>
      <c r="I97" s="377" t="s">
        <v>642</v>
      </c>
      <c r="J97" s="383" t="s">
        <v>641</v>
      </c>
      <c r="K97" s="376" t="s">
        <v>642</v>
      </c>
      <c r="L97" s="376" t="s">
        <v>641</v>
      </c>
      <c r="M97" s="376" t="s">
        <v>642</v>
      </c>
      <c r="N97" s="376" t="s">
        <v>641</v>
      </c>
      <c r="O97" s="376" t="s">
        <v>642</v>
      </c>
      <c r="P97" s="376" t="s">
        <v>641</v>
      </c>
      <c r="Q97" s="376" t="s">
        <v>642</v>
      </c>
      <c r="R97" s="376" t="s">
        <v>641</v>
      </c>
      <c r="S97" s="377" t="s">
        <v>642</v>
      </c>
    </row>
    <row r="98" spans="1:25" ht="12.75" customHeight="1">
      <c r="A98" s="390" t="s">
        <v>611</v>
      </c>
      <c r="B98" s="388"/>
      <c r="C98" s="6"/>
      <c r="D98" s="6"/>
      <c r="E98" s="6"/>
      <c r="F98" s="381"/>
      <c r="G98" s="6"/>
      <c r="H98" s="381">
        <v>1</v>
      </c>
      <c r="I98" s="382"/>
      <c r="J98" s="384"/>
      <c r="K98" s="6"/>
      <c r="L98" s="381"/>
      <c r="M98" s="6"/>
      <c r="N98" s="381">
        <v>2</v>
      </c>
      <c r="O98" s="6"/>
      <c r="P98" s="381">
        <v>2</v>
      </c>
      <c r="Q98" s="6"/>
      <c r="R98" s="381"/>
      <c r="S98" s="382"/>
      <c r="T98" s="72"/>
      <c r="U98" s="72"/>
      <c r="V98" s="72"/>
      <c r="W98" s="72"/>
      <c r="X98" s="72"/>
      <c r="Y98" s="72"/>
    </row>
    <row r="99" spans="1:25" ht="12.75" customHeight="1">
      <c r="A99" s="391" t="s">
        <v>612</v>
      </c>
      <c r="B99" s="386"/>
      <c r="C99" s="2"/>
      <c r="D99" s="2"/>
      <c r="E99" s="2"/>
      <c r="F99" s="121"/>
      <c r="G99" s="2"/>
      <c r="H99" s="121">
        <v>2</v>
      </c>
      <c r="I99" s="13"/>
      <c r="J99" s="385">
        <v>2</v>
      </c>
      <c r="K99" s="2"/>
      <c r="L99" s="121">
        <v>1</v>
      </c>
      <c r="M99" s="2"/>
      <c r="N99" s="121"/>
      <c r="O99" s="2"/>
      <c r="P99" s="121">
        <v>1</v>
      </c>
      <c r="Q99" s="2"/>
      <c r="R99" s="121">
        <v>2</v>
      </c>
      <c r="S99" s="13"/>
      <c r="T99" s="72"/>
      <c r="U99" s="72"/>
      <c r="V99" s="72"/>
      <c r="W99" s="72"/>
      <c r="X99" s="72"/>
      <c r="Y99" s="72"/>
    </row>
    <row r="100" spans="1:25" ht="12.75" customHeight="1">
      <c r="A100" s="391" t="s">
        <v>653</v>
      </c>
      <c r="B100" s="386"/>
      <c r="C100" s="2"/>
      <c r="D100" s="2"/>
      <c r="E100" s="2"/>
      <c r="F100" s="121"/>
      <c r="G100" s="2"/>
      <c r="H100" s="121"/>
      <c r="I100" s="13"/>
      <c r="J100" s="385"/>
      <c r="K100" s="2"/>
      <c r="L100" s="121"/>
      <c r="M100" s="2"/>
      <c r="N100" s="121"/>
      <c r="O100" s="2"/>
      <c r="P100" s="121"/>
      <c r="Q100" s="2"/>
      <c r="R100" s="121"/>
      <c r="S100" s="13"/>
      <c r="T100" s="72"/>
      <c r="U100" s="72"/>
      <c r="V100" s="72"/>
      <c r="W100" s="72"/>
      <c r="X100" s="72"/>
      <c r="Y100" s="72"/>
    </row>
    <row r="101" spans="1:19" ht="12.75" customHeight="1">
      <c r="A101" s="391" t="s">
        <v>654</v>
      </c>
      <c r="B101" s="386"/>
      <c r="C101" s="2"/>
      <c r="D101" s="2"/>
      <c r="E101" s="2"/>
      <c r="F101" s="2"/>
      <c r="G101" s="2"/>
      <c r="H101" s="2"/>
      <c r="I101" s="13"/>
      <c r="J101" s="385">
        <v>1</v>
      </c>
      <c r="K101" s="121"/>
      <c r="L101" s="121"/>
      <c r="M101" s="2"/>
      <c r="N101" s="121"/>
      <c r="O101" s="121"/>
      <c r="P101" s="121"/>
      <c r="Q101" s="121"/>
      <c r="R101" s="121"/>
      <c r="S101" s="13"/>
    </row>
    <row r="102" spans="1:19" ht="12.75" customHeight="1">
      <c r="A102" s="391" t="s">
        <v>655</v>
      </c>
      <c r="B102" s="386"/>
      <c r="C102" s="2"/>
      <c r="D102" s="2"/>
      <c r="E102" s="2"/>
      <c r="F102" s="2"/>
      <c r="G102" s="2"/>
      <c r="H102" s="2"/>
      <c r="I102" s="13"/>
      <c r="J102" s="386">
        <v>1</v>
      </c>
      <c r="K102" s="2"/>
      <c r="L102" s="121"/>
      <c r="M102" s="2"/>
      <c r="N102" s="121"/>
      <c r="O102" s="2"/>
      <c r="P102" s="121"/>
      <c r="Q102" s="121"/>
      <c r="R102" s="121">
        <v>1</v>
      </c>
      <c r="S102" s="13"/>
    </row>
    <row r="103" spans="1:19" ht="12.75" customHeight="1">
      <c r="A103" s="391" t="s">
        <v>656</v>
      </c>
      <c r="B103" s="386"/>
      <c r="C103" s="2"/>
      <c r="D103" s="2"/>
      <c r="E103" s="2"/>
      <c r="F103" s="2"/>
      <c r="G103" s="2"/>
      <c r="H103" s="2"/>
      <c r="I103" s="13"/>
      <c r="J103" s="386"/>
      <c r="K103" s="2"/>
      <c r="L103" s="2"/>
      <c r="M103" s="2"/>
      <c r="N103" s="121"/>
      <c r="O103" s="2"/>
      <c r="P103" s="121"/>
      <c r="Q103" s="2"/>
      <c r="R103" s="121"/>
      <c r="S103" s="13"/>
    </row>
    <row r="104" spans="1:19" ht="12.75" customHeight="1">
      <c r="A104" s="391" t="s">
        <v>657</v>
      </c>
      <c r="B104" s="386"/>
      <c r="C104" s="2"/>
      <c r="D104" s="2"/>
      <c r="E104" s="2"/>
      <c r="F104" s="2"/>
      <c r="G104" s="2"/>
      <c r="H104" s="2"/>
      <c r="I104" s="13"/>
      <c r="J104" s="386"/>
      <c r="K104" s="2"/>
      <c r="L104" s="2"/>
      <c r="M104" s="2"/>
      <c r="N104" s="2"/>
      <c r="O104" s="2"/>
      <c r="P104" s="121"/>
      <c r="Q104" s="121"/>
      <c r="R104" s="121"/>
      <c r="S104" s="13"/>
    </row>
    <row r="105" spans="1:19" ht="12.75" customHeight="1">
      <c r="A105" s="391" t="s">
        <v>658</v>
      </c>
      <c r="B105" s="386"/>
      <c r="C105" s="2"/>
      <c r="D105" s="2"/>
      <c r="E105" s="2"/>
      <c r="F105" s="2"/>
      <c r="G105" s="2"/>
      <c r="H105" s="2"/>
      <c r="I105" s="13"/>
      <c r="J105" s="386">
        <v>1</v>
      </c>
      <c r="K105" s="2"/>
      <c r="L105" s="121"/>
      <c r="M105" s="2"/>
      <c r="N105" s="121"/>
      <c r="O105" s="2"/>
      <c r="P105" s="121"/>
      <c r="Q105" s="121"/>
      <c r="R105" s="121">
        <v>1</v>
      </c>
      <c r="S105" s="13"/>
    </row>
    <row r="106" spans="1:19" ht="12.75" customHeight="1">
      <c r="A106" s="391" t="s">
        <v>659</v>
      </c>
      <c r="B106" s="386"/>
      <c r="C106" s="2"/>
      <c r="D106" s="2"/>
      <c r="E106" s="2"/>
      <c r="F106" s="2"/>
      <c r="G106" s="2"/>
      <c r="H106" s="2"/>
      <c r="I106" s="13"/>
      <c r="J106" s="386"/>
      <c r="K106" s="2"/>
      <c r="L106" s="121"/>
      <c r="M106" s="2"/>
      <c r="N106" s="121"/>
      <c r="O106" s="2"/>
      <c r="P106" s="121"/>
      <c r="Q106" s="121"/>
      <c r="R106" s="121"/>
      <c r="S106" s="13"/>
    </row>
    <row r="107" spans="1:19" ht="12.75" customHeight="1">
      <c r="A107" s="391" t="s">
        <v>660</v>
      </c>
      <c r="B107" s="386"/>
      <c r="C107" s="2"/>
      <c r="D107" s="2"/>
      <c r="E107" s="2"/>
      <c r="F107" s="2"/>
      <c r="G107" s="2"/>
      <c r="H107" s="2"/>
      <c r="I107" s="13"/>
      <c r="J107" s="386">
        <v>1</v>
      </c>
      <c r="K107" s="2"/>
      <c r="L107" s="121">
        <v>1</v>
      </c>
      <c r="M107" s="2"/>
      <c r="N107" s="2"/>
      <c r="O107" s="2"/>
      <c r="P107" s="121"/>
      <c r="Q107" s="2"/>
      <c r="R107" s="121"/>
      <c r="S107" s="13"/>
    </row>
    <row r="108" spans="1:19" ht="12.75" customHeight="1">
      <c r="A108" s="391" t="s">
        <v>661</v>
      </c>
      <c r="B108" s="386"/>
      <c r="C108" s="2"/>
      <c r="D108" s="2"/>
      <c r="E108" s="2"/>
      <c r="F108" s="2"/>
      <c r="G108" s="2"/>
      <c r="H108" s="2"/>
      <c r="I108" s="13"/>
      <c r="J108" s="386"/>
      <c r="K108" s="2"/>
      <c r="L108" s="121"/>
      <c r="M108" s="2"/>
      <c r="N108" s="121"/>
      <c r="O108" s="2"/>
      <c r="P108" s="121"/>
      <c r="Q108" s="121"/>
      <c r="R108" s="121"/>
      <c r="S108" s="13"/>
    </row>
    <row r="109" spans="1:19" ht="12.75" customHeight="1">
      <c r="A109" s="391" t="s">
        <v>731</v>
      </c>
      <c r="B109" s="386"/>
      <c r="C109" s="2"/>
      <c r="D109" s="2"/>
      <c r="E109" s="2"/>
      <c r="F109" s="2"/>
      <c r="G109" s="2"/>
      <c r="H109" s="2"/>
      <c r="I109" s="13"/>
      <c r="J109" s="386"/>
      <c r="K109" s="2"/>
      <c r="L109" s="121"/>
      <c r="M109" s="2"/>
      <c r="N109" s="121"/>
      <c r="O109" s="2"/>
      <c r="P109" s="121"/>
      <c r="Q109" s="121"/>
      <c r="R109" s="121"/>
      <c r="S109" s="13"/>
    </row>
    <row r="110" spans="1:19" ht="12.75" customHeight="1">
      <c r="A110" s="391" t="s">
        <v>732</v>
      </c>
      <c r="B110" s="386"/>
      <c r="C110" s="2"/>
      <c r="D110" s="2"/>
      <c r="E110" s="2"/>
      <c r="F110" s="2"/>
      <c r="G110" s="2"/>
      <c r="H110" s="2"/>
      <c r="I110" s="13"/>
      <c r="J110" s="386"/>
      <c r="K110" s="2"/>
      <c r="L110" s="121"/>
      <c r="M110" s="2"/>
      <c r="N110" s="121"/>
      <c r="O110" s="2"/>
      <c r="P110" s="121"/>
      <c r="Q110" s="121"/>
      <c r="R110" s="121"/>
      <c r="S110" s="13"/>
    </row>
    <row r="111" spans="1:19" ht="12.75" customHeight="1" thickBot="1">
      <c r="A111" s="392" t="s">
        <v>693</v>
      </c>
      <c r="B111" s="389"/>
      <c r="C111" s="7"/>
      <c r="D111" s="7"/>
      <c r="E111" s="7"/>
      <c r="F111" s="376"/>
      <c r="G111" s="7"/>
      <c r="H111" s="376"/>
      <c r="I111" s="8"/>
      <c r="J111" s="383"/>
      <c r="K111" s="7"/>
      <c r="L111" s="376"/>
      <c r="M111" s="7"/>
      <c r="N111" s="376"/>
      <c r="O111" s="376"/>
      <c r="P111" s="376"/>
      <c r="Q111" s="376"/>
      <c r="R111" s="376"/>
      <c r="S111" s="8"/>
    </row>
    <row r="112" spans="1:19" ht="12.75" customHeight="1" thickBot="1">
      <c r="A112" s="380" t="s">
        <v>662</v>
      </c>
      <c r="B112" s="379">
        <f aca="true" t="shared" si="4" ref="B112:S112">SUM(B98+B99+B100+B101+B102+B103+B104+B105+B106+B107+B108+B109+B110+B111)</f>
        <v>0</v>
      </c>
      <c r="C112" s="379">
        <f t="shared" si="4"/>
        <v>0</v>
      </c>
      <c r="D112" s="379">
        <f t="shared" si="4"/>
        <v>0</v>
      </c>
      <c r="E112" s="379">
        <f t="shared" si="4"/>
        <v>0</v>
      </c>
      <c r="F112" s="379">
        <f t="shared" si="4"/>
        <v>0</v>
      </c>
      <c r="G112" s="379">
        <f t="shared" si="4"/>
        <v>0</v>
      </c>
      <c r="H112" s="379">
        <f t="shared" si="4"/>
        <v>3</v>
      </c>
      <c r="I112" s="379">
        <f t="shared" si="4"/>
        <v>0</v>
      </c>
      <c r="J112" s="379">
        <f t="shared" si="4"/>
        <v>6</v>
      </c>
      <c r="K112" s="379">
        <f t="shared" si="4"/>
        <v>0</v>
      </c>
      <c r="L112" s="379">
        <f t="shared" si="4"/>
        <v>2</v>
      </c>
      <c r="M112" s="379">
        <f t="shared" si="4"/>
        <v>0</v>
      </c>
      <c r="N112" s="379">
        <f t="shared" si="4"/>
        <v>2</v>
      </c>
      <c r="O112" s="379">
        <f t="shared" si="4"/>
        <v>0</v>
      </c>
      <c r="P112" s="379">
        <f t="shared" si="4"/>
        <v>3</v>
      </c>
      <c r="Q112" s="379">
        <f t="shared" si="4"/>
        <v>0</v>
      </c>
      <c r="R112" s="379">
        <f t="shared" si="4"/>
        <v>4</v>
      </c>
      <c r="S112" s="380">
        <f t="shared" si="4"/>
        <v>0</v>
      </c>
    </row>
    <row r="113" spans="1:19" ht="12.75" customHeight="1" thickBot="1">
      <c r="A113" s="10" t="s">
        <v>663</v>
      </c>
      <c r="B113" s="1205">
        <f>SUM(B112+C112+D112+E112+F112+G112+H112+I112)</f>
        <v>3</v>
      </c>
      <c r="C113" s="1206"/>
      <c r="D113" s="1206"/>
      <c r="E113" s="1206"/>
      <c r="F113" s="1206"/>
      <c r="G113" s="1206"/>
      <c r="H113" s="1206"/>
      <c r="I113" s="1206"/>
      <c r="J113" s="1205">
        <f>SUM(J112+K112+L112+M112+N112+O112+P112+Q112+R112+S112)</f>
        <v>17</v>
      </c>
      <c r="K113" s="1206"/>
      <c r="L113" s="1206"/>
      <c r="M113" s="1206"/>
      <c r="N113" s="1206"/>
      <c r="O113" s="1206"/>
      <c r="P113" s="1206"/>
      <c r="Q113" s="1206"/>
      <c r="R113" s="1206"/>
      <c r="S113" s="1208"/>
    </row>
    <row r="114" ht="12.75" customHeight="1"/>
    <row r="115" ht="12.75" customHeight="1"/>
    <row r="116" ht="12.75" customHeight="1" thickBot="1"/>
    <row r="117" spans="1:19" ht="12.75" customHeight="1" thickBot="1">
      <c r="A117" s="1196" t="s">
        <v>639</v>
      </c>
      <c r="B117" s="1199" t="s">
        <v>768</v>
      </c>
      <c r="C117" s="1200"/>
      <c r="D117" s="1200"/>
      <c r="E117" s="1200"/>
      <c r="F117" s="1200"/>
      <c r="G117" s="1200"/>
      <c r="H117" s="1200"/>
      <c r="I117" s="1200"/>
      <c r="J117" s="1200"/>
      <c r="K117" s="1200"/>
      <c r="L117" s="1200"/>
      <c r="M117" s="1200"/>
      <c r="N117" s="1200"/>
      <c r="O117" s="1200"/>
      <c r="P117" s="1200"/>
      <c r="Q117" s="1200"/>
      <c r="R117" s="1200"/>
      <c r="S117" s="1201"/>
    </row>
    <row r="118" spans="1:19" ht="12.75" customHeight="1">
      <c r="A118" s="1197"/>
      <c r="B118" s="1207" t="s">
        <v>643</v>
      </c>
      <c r="C118" s="1193"/>
      <c r="D118" s="1193" t="s">
        <v>644</v>
      </c>
      <c r="E118" s="1193"/>
      <c r="F118" s="1193" t="s">
        <v>645</v>
      </c>
      <c r="G118" s="1193"/>
      <c r="H118" s="1193" t="s">
        <v>646</v>
      </c>
      <c r="I118" s="1194"/>
      <c r="J118" s="1195" t="s">
        <v>647</v>
      </c>
      <c r="K118" s="1193"/>
      <c r="L118" s="1193" t="s">
        <v>648</v>
      </c>
      <c r="M118" s="1193"/>
      <c r="N118" s="1193" t="s">
        <v>649</v>
      </c>
      <c r="O118" s="1193"/>
      <c r="P118" s="1193" t="s">
        <v>650</v>
      </c>
      <c r="Q118" s="1193"/>
      <c r="R118" s="1193" t="s">
        <v>651</v>
      </c>
      <c r="S118" s="1194"/>
    </row>
    <row r="119" spans="1:23" ht="12.75" customHeight="1" thickBot="1">
      <c r="A119" s="1198"/>
      <c r="B119" s="375" t="s">
        <v>641</v>
      </c>
      <c r="C119" s="376" t="s">
        <v>642</v>
      </c>
      <c r="D119" s="376" t="s">
        <v>641</v>
      </c>
      <c r="E119" s="376" t="s">
        <v>642</v>
      </c>
      <c r="F119" s="376" t="s">
        <v>641</v>
      </c>
      <c r="G119" s="376" t="s">
        <v>642</v>
      </c>
      <c r="H119" s="376" t="s">
        <v>641</v>
      </c>
      <c r="I119" s="377" t="s">
        <v>642</v>
      </c>
      <c r="J119" s="383" t="s">
        <v>641</v>
      </c>
      <c r="K119" s="376" t="s">
        <v>642</v>
      </c>
      <c r="L119" s="376" t="s">
        <v>641</v>
      </c>
      <c r="M119" s="376" t="s">
        <v>642</v>
      </c>
      <c r="N119" s="376" t="s">
        <v>641</v>
      </c>
      <c r="O119" s="376" t="s">
        <v>642</v>
      </c>
      <c r="P119" s="376" t="s">
        <v>641</v>
      </c>
      <c r="Q119" s="376" t="s">
        <v>642</v>
      </c>
      <c r="R119" s="376" t="s">
        <v>641</v>
      </c>
      <c r="S119" s="377" t="s">
        <v>642</v>
      </c>
      <c r="T119" s="378"/>
      <c r="U119" s="378"/>
      <c r="V119" s="378"/>
      <c r="W119" s="378"/>
    </row>
    <row r="120" spans="1:19" ht="12.75" customHeight="1">
      <c r="A120" s="390" t="s">
        <v>611</v>
      </c>
      <c r="B120" s="388"/>
      <c r="C120" s="6"/>
      <c r="D120" s="6"/>
      <c r="E120" s="6"/>
      <c r="F120" s="381"/>
      <c r="G120" s="6"/>
      <c r="H120" s="381">
        <v>1</v>
      </c>
      <c r="I120" s="382"/>
      <c r="J120" s="384"/>
      <c r="K120" s="6"/>
      <c r="L120" s="381"/>
      <c r="M120" s="6"/>
      <c r="N120" s="381">
        <v>2</v>
      </c>
      <c r="O120" s="6"/>
      <c r="P120" s="381">
        <v>2</v>
      </c>
      <c r="Q120" s="6"/>
      <c r="R120" s="381"/>
      <c r="S120" s="382"/>
    </row>
    <row r="121" spans="1:25" ht="12.75">
      <c r="A121" s="391" t="s">
        <v>612</v>
      </c>
      <c r="B121" s="386"/>
      <c r="C121" s="2"/>
      <c r="D121" s="2"/>
      <c r="E121" s="2"/>
      <c r="F121" s="121"/>
      <c r="G121" s="2"/>
      <c r="H121" s="121">
        <v>2</v>
      </c>
      <c r="I121" s="13"/>
      <c r="J121" s="385">
        <v>2</v>
      </c>
      <c r="K121" s="2"/>
      <c r="L121" s="121">
        <v>1</v>
      </c>
      <c r="M121" s="2"/>
      <c r="N121" s="121"/>
      <c r="O121" s="2"/>
      <c r="P121" s="121">
        <v>1</v>
      </c>
      <c r="Q121" s="2"/>
      <c r="R121" s="121">
        <v>2</v>
      </c>
      <c r="S121" s="13"/>
      <c r="T121" s="72"/>
      <c r="U121" s="72"/>
      <c r="V121" s="72"/>
      <c r="W121" s="72"/>
      <c r="X121" s="72"/>
      <c r="Y121" s="72"/>
    </row>
    <row r="122" spans="1:25" ht="12.75">
      <c r="A122" s="391" t="s">
        <v>653</v>
      </c>
      <c r="B122" s="386"/>
      <c r="C122" s="2"/>
      <c r="D122" s="2"/>
      <c r="E122" s="2"/>
      <c r="F122" s="121"/>
      <c r="G122" s="2"/>
      <c r="H122" s="121"/>
      <c r="I122" s="13"/>
      <c r="J122" s="385"/>
      <c r="K122" s="2"/>
      <c r="L122" s="121"/>
      <c r="M122" s="2"/>
      <c r="N122" s="121"/>
      <c r="O122" s="2"/>
      <c r="P122" s="121"/>
      <c r="Q122" s="2"/>
      <c r="R122" s="121"/>
      <c r="S122" s="13"/>
      <c r="T122" s="72"/>
      <c r="U122" s="72"/>
      <c r="V122" s="72"/>
      <c r="W122" s="72"/>
      <c r="X122" s="72"/>
      <c r="Y122" s="72"/>
    </row>
    <row r="123" spans="1:26" ht="12.75">
      <c r="A123" s="391" t="s">
        <v>654</v>
      </c>
      <c r="B123" s="386"/>
      <c r="C123" s="2"/>
      <c r="D123" s="2"/>
      <c r="E123" s="2"/>
      <c r="F123" s="2"/>
      <c r="G123" s="2"/>
      <c r="H123" s="2"/>
      <c r="I123" s="13"/>
      <c r="J123" s="385">
        <v>1</v>
      </c>
      <c r="K123" s="121"/>
      <c r="L123" s="121"/>
      <c r="M123" s="2"/>
      <c r="N123" s="121"/>
      <c r="O123" s="121"/>
      <c r="P123" s="121"/>
      <c r="Q123" s="121"/>
      <c r="R123" s="121"/>
      <c r="S123" s="13"/>
      <c r="T123" s="106"/>
      <c r="U123" s="106"/>
      <c r="V123" s="106"/>
      <c r="W123" s="106"/>
      <c r="X123" s="106"/>
      <c r="Y123" s="106"/>
      <c r="Z123" s="106"/>
    </row>
    <row r="124" spans="1:26" ht="12.75">
      <c r="A124" s="391" t="s">
        <v>655</v>
      </c>
      <c r="B124" s="386"/>
      <c r="C124" s="2"/>
      <c r="D124" s="2"/>
      <c r="E124" s="2"/>
      <c r="F124" s="2"/>
      <c r="G124" s="2"/>
      <c r="H124" s="2"/>
      <c r="I124" s="13"/>
      <c r="J124" s="386">
        <v>1</v>
      </c>
      <c r="K124" s="2"/>
      <c r="L124" s="121"/>
      <c r="M124" s="2"/>
      <c r="N124" s="121"/>
      <c r="O124" s="2"/>
      <c r="P124" s="121"/>
      <c r="Q124" s="121"/>
      <c r="R124" s="121">
        <v>1</v>
      </c>
      <c r="S124" s="13"/>
      <c r="T124" s="106"/>
      <c r="U124" s="106"/>
      <c r="V124" s="106"/>
      <c r="W124" s="106"/>
      <c r="X124" s="106"/>
      <c r="Y124" s="106"/>
      <c r="Z124" s="106"/>
    </row>
    <row r="125" spans="1:26" ht="12.75">
      <c r="A125" s="391" t="s">
        <v>656</v>
      </c>
      <c r="B125" s="386"/>
      <c r="C125" s="2"/>
      <c r="D125" s="2"/>
      <c r="E125" s="2"/>
      <c r="F125" s="2"/>
      <c r="G125" s="2"/>
      <c r="H125" s="2"/>
      <c r="I125" s="13"/>
      <c r="J125" s="386"/>
      <c r="K125" s="2"/>
      <c r="L125" s="2"/>
      <c r="M125" s="2"/>
      <c r="N125" s="121"/>
      <c r="O125" s="2"/>
      <c r="P125" s="121"/>
      <c r="Q125" s="2"/>
      <c r="R125" s="121"/>
      <c r="S125" s="13"/>
      <c r="T125" s="106"/>
      <c r="U125" s="106"/>
      <c r="V125" s="106"/>
      <c r="W125" s="106"/>
      <c r="X125" s="106"/>
      <c r="Y125" s="106"/>
      <c r="Z125" s="106"/>
    </row>
    <row r="126" spans="1:26" ht="13.5" thickBot="1">
      <c r="A126" s="391" t="s">
        <v>657</v>
      </c>
      <c r="B126" s="386"/>
      <c r="C126" s="2"/>
      <c r="D126" s="2"/>
      <c r="E126" s="2"/>
      <c r="F126" s="2"/>
      <c r="G126" s="2"/>
      <c r="H126" s="2"/>
      <c r="I126" s="13"/>
      <c r="J126" s="386"/>
      <c r="K126" s="2"/>
      <c r="L126" s="2"/>
      <c r="M126" s="2"/>
      <c r="N126" s="2"/>
      <c r="O126" s="2"/>
      <c r="P126" s="121"/>
      <c r="Q126" s="121"/>
      <c r="R126" s="121"/>
      <c r="S126" s="13"/>
      <c r="T126" s="106"/>
      <c r="U126" s="106"/>
      <c r="V126" s="106"/>
      <c r="W126" s="106"/>
      <c r="X126" s="106"/>
      <c r="Y126" s="106"/>
      <c r="Z126" s="106"/>
    </row>
    <row r="127" spans="1:48" ht="13.5" thickBot="1">
      <c r="A127" s="391" t="s">
        <v>658</v>
      </c>
      <c r="B127" s="386"/>
      <c r="C127" s="2"/>
      <c r="D127" s="2"/>
      <c r="E127" s="2"/>
      <c r="F127" s="2"/>
      <c r="G127" s="2"/>
      <c r="H127" s="2"/>
      <c r="I127" s="13"/>
      <c r="J127" s="386">
        <v>1</v>
      </c>
      <c r="K127" s="2"/>
      <c r="L127" s="121"/>
      <c r="M127" s="2"/>
      <c r="N127" s="121"/>
      <c r="O127" s="2"/>
      <c r="P127" s="121"/>
      <c r="Q127" s="121"/>
      <c r="R127" s="121">
        <v>1</v>
      </c>
      <c r="S127" s="13"/>
      <c r="T127" s="364" t="s">
        <v>652</v>
      </c>
      <c r="U127" s="365"/>
      <c r="V127" s="365"/>
      <c r="W127" s="365"/>
      <c r="X127" s="365"/>
      <c r="Y127" s="365"/>
      <c r="Z127" s="365"/>
      <c r="AA127" s="365"/>
      <c r="AB127" s="365"/>
      <c r="AC127" s="365"/>
      <c r="AD127" s="366"/>
      <c r="AE127" s="370" t="s">
        <v>730</v>
      </c>
      <c r="AF127" s="371"/>
      <c r="AG127" s="371"/>
      <c r="AH127" s="371"/>
      <c r="AI127" s="371"/>
      <c r="AJ127" s="371"/>
      <c r="AK127" s="371"/>
      <c r="AL127" s="371"/>
      <c r="AM127" s="371"/>
      <c r="AN127" s="371"/>
      <c r="AO127" s="371"/>
      <c r="AP127" s="371"/>
      <c r="AQ127" s="371"/>
      <c r="AR127" s="371"/>
      <c r="AS127" s="371"/>
      <c r="AT127" s="371"/>
      <c r="AU127" s="371"/>
      <c r="AV127" s="372"/>
    </row>
    <row r="128" spans="1:48" ht="12.75">
      <c r="A128" s="391" t="s">
        <v>659</v>
      </c>
      <c r="B128" s="386"/>
      <c r="C128" s="2"/>
      <c r="D128" s="2"/>
      <c r="E128" s="2"/>
      <c r="F128" s="2"/>
      <c r="G128" s="2"/>
      <c r="H128" s="2"/>
      <c r="I128" s="13"/>
      <c r="J128" s="386"/>
      <c r="K128" s="2"/>
      <c r="L128" s="121"/>
      <c r="M128" s="2"/>
      <c r="N128" s="121"/>
      <c r="O128" s="2"/>
      <c r="P128" s="121"/>
      <c r="Q128" s="121"/>
      <c r="R128" s="121"/>
      <c r="S128" s="13"/>
      <c r="T128" s="1223" t="s">
        <v>643</v>
      </c>
      <c r="U128" s="1218"/>
      <c r="V128" s="1218" t="s">
        <v>644</v>
      </c>
      <c r="W128" s="1218"/>
      <c r="X128" s="367" t="s">
        <v>645</v>
      </c>
      <c r="Y128" s="1218" t="s">
        <v>649</v>
      </c>
      <c r="Z128" s="1218"/>
      <c r="AA128" s="367" t="s">
        <v>650</v>
      </c>
      <c r="AB128" s="367"/>
      <c r="AC128" s="367" t="s">
        <v>651</v>
      </c>
      <c r="AD128" s="368"/>
      <c r="AE128" s="369" t="s">
        <v>643</v>
      </c>
      <c r="AF128" s="367"/>
      <c r="AG128" s="367" t="s">
        <v>644</v>
      </c>
      <c r="AH128" s="367"/>
      <c r="AI128" s="367" t="s">
        <v>645</v>
      </c>
      <c r="AJ128" s="367"/>
      <c r="AK128" s="367" t="s">
        <v>646</v>
      </c>
      <c r="AL128" s="367"/>
      <c r="AM128" s="367" t="s">
        <v>647</v>
      </c>
      <c r="AN128" s="367"/>
      <c r="AO128" s="367" t="s">
        <v>648</v>
      </c>
      <c r="AP128" s="367"/>
      <c r="AQ128" s="367" t="s">
        <v>649</v>
      </c>
      <c r="AR128" s="367"/>
      <c r="AS128" s="367" t="s">
        <v>650</v>
      </c>
      <c r="AT128" s="367"/>
      <c r="AU128" s="367" t="s">
        <v>651</v>
      </c>
      <c r="AV128" s="368"/>
    </row>
    <row r="129" spans="1:48" ht="13.5" thickBot="1">
      <c r="A129" s="391" t="s">
        <v>660</v>
      </c>
      <c r="B129" s="386"/>
      <c r="C129" s="2"/>
      <c r="D129" s="2"/>
      <c r="E129" s="2"/>
      <c r="F129" s="2"/>
      <c r="G129" s="2"/>
      <c r="H129" s="2"/>
      <c r="I129" s="13"/>
      <c r="J129" s="386">
        <v>1</v>
      </c>
      <c r="K129" s="2"/>
      <c r="L129" s="121">
        <v>1</v>
      </c>
      <c r="M129" s="2"/>
      <c r="N129" s="2"/>
      <c r="O129" s="2"/>
      <c r="P129" s="121"/>
      <c r="Q129" s="2"/>
      <c r="R129" s="121"/>
      <c r="S129" s="13"/>
      <c r="T129" s="108" t="s">
        <v>641</v>
      </c>
      <c r="U129" s="109" t="s">
        <v>642</v>
      </c>
      <c r="V129" s="109" t="s">
        <v>641</v>
      </c>
      <c r="W129" s="109" t="s">
        <v>642</v>
      </c>
      <c r="X129" s="109" t="s">
        <v>641</v>
      </c>
      <c r="Y129" s="109" t="s">
        <v>641</v>
      </c>
      <c r="Z129" s="109" t="s">
        <v>642</v>
      </c>
      <c r="AA129" s="109" t="s">
        <v>641</v>
      </c>
      <c r="AB129" s="109" t="s">
        <v>642</v>
      </c>
      <c r="AC129" s="109" t="s">
        <v>641</v>
      </c>
      <c r="AD129" s="111" t="s">
        <v>642</v>
      </c>
      <c r="AE129" s="108" t="s">
        <v>641</v>
      </c>
      <c r="AF129" s="109" t="s">
        <v>642</v>
      </c>
      <c r="AG129" s="109" t="s">
        <v>641</v>
      </c>
      <c r="AH129" s="109" t="s">
        <v>642</v>
      </c>
      <c r="AI129" s="109" t="s">
        <v>641</v>
      </c>
      <c r="AJ129" s="109" t="s">
        <v>642</v>
      </c>
      <c r="AK129" s="109" t="s">
        <v>641</v>
      </c>
      <c r="AL129" s="109" t="s">
        <v>642</v>
      </c>
      <c r="AM129" s="109" t="s">
        <v>641</v>
      </c>
      <c r="AN129" s="109" t="s">
        <v>642</v>
      </c>
      <c r="AO129" s="109" t="s">
        <v>641</v>
      </c>
      <c r="AP129" s="109" t="s">
        <v>642</v>
      </c>
      <c r="AQ129" s="109" t="s">
        <v>641</v>
      </c>
      <c r="AR129" s="109" t="s">
        <v>642</v>
      </c>
      <c r="AS129" s="109" t="s">
        <v>641</v>
      </c>
      <c r="AT129" s="109" t="s">
        <v>642</v>
      </c>
      <c r="AU129" s="109" t="s">
        <v>641</v>
      </c>
      <c r="AV129" s="111" t="s">
        <v>642</v>
      </c>
    </row>
    <row r="130" spans="1:48" ht="12.75">
      <c r="A130" s="391" t="s">
        <v>661</v>
      </c>
      <c r="B130" s="386"/>
      <c r="C130" s="2"/>
      <c r="D130" s="2"/>
      <c r="E130" s="2"/>
      <c r="F130" s="2"/>
      <c r="G130" s="2"/>
      <c r="H130" s="2"/>
      <c r="I130" s="13"/>
      <c r="J130" s="386"/>
      <c r="K130" s="2"/>
      <c r="L130" s="121"/>
      <c r="M130" s="2"/>
      <c r="N130" s="121"/>
      <c r="O130" s="2"/>
      <c r="P130" s="121"/>
      <c r="Q130" s="121"/>
      <c r="R130" s="121"/>
      <c r="S130" s="13"/>
      <c r="T130" s="115">
        <v>3</v>
      </c>
      <c r="U130" s="113">
        <v>2</v>
      </c>
      <c r="V130" s="113">
        <v>2</v>
      </c>
      <c r="W130" s="113">
        <v>2</v>
      </c>
      <c r="X130" s="113">
        <v>3</v>
      </c>
      <c r="Y130" s="113">
        <v>3</v>
      </c>
      <c r="Z130" s="113">
        <v>4</v>
      </c>
      <c r="AA130" s="113">
        <v>4</v>
      </c>
      <c r="AB130" s="113">
        <v>6</v>
      </c>
      <c r="AC130" s="113">
        <v>3</v>
      </c>
      <c r="AD130" s="114">
        <v>4</v>
      </c>
      <c r="AE130" s="115">
        <v>2</v>
      </c>
      <c r="AF130" s="113">
        <v>2</v>
      </c>
      <c r="AG130" s="113">
        <v>2</v>
      </c>
      <c r="AH130" s="113">
        <v>2</v>
      </c>
      <c r="AI130" s="113">
        <v>3</v>
      </c>
      <c r="AJ130" s="113">
        <v>2</v>
      </c>
      <c r="AK130" s="113">
        <v>2</v>
      </c>
      <c r="AL130" s="113">
        <v>2</v>
      </c>
      <c r="AM130" s="113">
        <v>2</v>
      </c>
      <c r="AN130" s="113">
        <v>2</v>
      </c>
      <c r="AO130" s="113">
        <v>2</v>
      </c>
      <c r="AP130" s="113">
        <v>2</v>
      </c>
      <c r="AQ130" s="113">
        <v>2</v>
      </c>
      <c r="AR130" s="113">
        <v>2</v>
      </c>
      <c r="AS130" s="113">
        <v>2</v>
      </c>
      <c r="AT130" s="113">
        <v>6</v>
      </c>
      <c r="AU130" s="113">
        <v>3</v>
      </c>
      <c r="AV130" s="114">
        <v>4</v>
      </c>
    </row>
    <row r="131" spans="1:48" ht="12.75">
      <c r="A131" s="391" t="s">
        <v>731</v>
      </c>
      <c r="B131" s="386"/>
      <c r="C131" s="2"/>
      <c r="D131" s="2"/>
      <c r="E131" s="2"/>
      <c r="F131" s="2"/>
      <c r="G131" s="2"/>
      <c r="H131" s="2"/>
      <c r="I131" s="13"/>
      <c r="J131" s="386"/>
      <c r="K131" s="2"/>
      <c r="L131" s="121"/>
      <c r="M131" s="2"/>
      <c r="N131" s="121"/>
      <c r="O131" s="2"/>
      <c r="P131" s="121"/>
      <c r="Q131" s="121"/>
      <c r="R131" s="121"/>
      <c r="S131" s="13"/>
      <c r="T131" s="115">
        <v>4</v>
      </c>
      <c r="U131" s="113">
        <v>2</v>
      </c>
      <c r="V131" s="113">
        <v>2</v>
      </c>
      <c r="W131" s="113">
        <v>2</v>
      </c>
      <c r="X131" s="113">
        <v>3</v>
      </c>
      <c r="Y131" s="113">
        <v>2</v>
      </c>
      <c r="Z131" s="113">
        <v>4</v>
      </c>
      <c r="AA131" s="113">
        <v>4</v>
      </c>
      <c r="AB131" s="113">
        <v>4</v>
      </c>
      <c r="AC131" s="113">
        <v>3</v>
      </c>
      <c r="AD131" s="114">
        <v>4</v>
      </c>
      <c r="AE131" s="115">
        <v>2</v>
      </c>
      <c r="AF131" s="113">
        <v>2</v>
      </c>
      <c r="AG131" s="113">
        <v>2</v>
      </c>
      <c r="AH131" s="113">
        <v>2</v>
      </c>
      <c r="AI131" s="113">
        <v>2</v>
      </c>
      <c r="AJ131" s="113">
        <v>2</v>
      </c>
      <c r="AK131" s="113">
        <v>4</v>
      </c>
      <c r="AL131" s="113">
        <v>3</v>
      </c>
      <c r="AM131" s="113">
        <v>3</v>
      </c>
      <c r="AN131" s="113">
        <v>3</v>
      </c>
      <c r="AO131" s="113">
        <v>3</v>
      </c>
      <c r="AP131" s="113">
        <v>2</v>
      </c>
      <c r="AQ131" s="113">
        <v>2</v>
      </c>
      <c r="AR131" s="113">
        <v>4</v>
      </c>
      <c r="AS131" s="113">
        <v>4</v>
      </c>
      <c r="AT131" s="113">
        <v>4</v>
      </c>
      <c r="AU131" s="113">
        <v>3</v>
      </c>
      <c r="AV131" s="114">
        <v>4</v>
      </c>
    </row>
    <row r="132" spans="1:48" s="106" customFormat="1" ht="12.75">
      <c r="A132" s="391" t="s">
        <v>732</v>
      </c>
      <c r="B132" s="386"/>
      <c r="C132" s="2"/>
      <c r="D132" s="2"/>
      <c r="E132" s="2"/>
      <c r="F132" s="2"/>
      <c r="G132" s="2"/>
      <c r="H132" s="2"/>
      <c r="I132" s="13"/>
      <c r="J132" s="386"/>
      <c r="K132" s="2"/>
      <c r="L132" s="121"/>
      <c r="M132" s="2"/>
      <c r="N132" s="121"/>
      <c r="O132" s="2"/>
      <c r="P132" s="121"/>
      <c r="Q132" s="121"/>
      <c r="R132" s="121"/>
      <c r="S132" s="13"/>
      <c r="T132" s="115">
        <v>2</v>
      </c>
      <c r="U132" s="113">
        <v>2</v>
      </c>
      <c r="V132" s="113">
        <v>1</v>
      </c>
      <c r="W132" s="113">
        <v>2</v>
      </c>
      <c r="X132" s="113">
        <v>1</v>
      </c>
      <c r="Y132" s="113">
        <v>1</v>
      </c>
      <c r="Z132" s="113">
        <v>3</v>
      </c>
      <c r="AA132" s="113">
        <v>2</v>
      </c>
      <c r="AB132" s="113">
        <v>4</v>
      </c>
      <c r="AC132" s="113">
        <v>1</v>
      </c>
      <c r="AD132" s="114">
        <v>2</v>
      </c>
      <c r="AE132" s="115">
        <v>2</v>
      </c>
      <c r="AF132" s="113">
        <v>2</v>
      </c>
      <c r="AG132" s="113">
        <v>1</v>
      </c>
      <c r="AH132" s="113">
        <v>2</v>
      </c>
      <c r="AI132" s="113">
        <v>1</v>
      </c>
      <c r="AJ132" s="113">
        <v>2</v>
      </c>
      <c r="AK132" s="113">
        <v>3</v>
      </c>
      <c r="AL132" s="113">
        <v>3</v>
      </c>
      <c r="AM132" s="113">
        <v>2</v>
      </c>
      <c r="AN132" s="113">
        <v>3</v>
      </c>
      <c r="AO132" s="113">
        <v>2</v>
      </c>
      <c r="AP132" s="113">
        <v>2</v>
      </c>
      <c r="AQ132" s="113">
        <v>1</v>
      </c>
      <c r="AR132" s="113">
        <v>3</v>
      </c>
      <c r="AS132" s="113">
        <v>2</v>
      </c>
      <c r="AT132" s="113">
        <v>4</v>
      </c>
      <c r="AU132" s="113">
        <v>1</v>
      </c>
      <c r="AV132" s="114">
        <v>2</v>
      </c>
    </row>
    <row r="133" spans="1:48" s="106" customFormat="1" ht="13.5" thickBot="1">
      <c r="A133" s="392" t="s">
        <v>693</v>
      </c>
      <c r="B133" s="389"/>
      <c r="C133" s="7"/>
      <c r="D133" s="7"/>
      <c r="E133" s="7"/>
      <c r="F133" s="376"/>
      <c r="G133" s="7"/>
      <c r="H133" s="376"/>
      <c r="I133" s="8"/>
      <c r="J133" s="383"/>
      <c r="K133" s="7"/>
      <c r="L133" s="376"/>
      <c r="M133" s="7"/>
      <c r="N133" s="376"/>
      <c r="O133" s="376"/>
      <c r="P133" s="376"/>
      <c r="Q133" s="376"/>
      <c r="R133" s="376"/>
      <c r="S133" s="8"/>
      <c r="T133" s="115"/>
      <c r="U133" s="113"/>
      <c r="V133" s="113"/>
      <c r="W133" s="113"/>
      <c r="X133" s="113"/>
      <c r="Y133" s="113">
        <v>1</v>
      </c>
      <c r="Z133" s="113">
        <v>2</v>
      </c>
      <c r="AA133" s="113">
        <v>2</v>
      </c>
      <c r="AB133" s="113">
        <v>2</v>
      </c>
      <c r="AC133" s="113">
        <v>2</v>
      </c>
      <c r="AD133" s="114">
        <v>1</v>
      </c>
      <c r="AE133" s="115"/>
      <c r="AF133" s="113"/>
      <c r="AG133" s="113"/>
      <c r="AH133" s="113"/>
      <c r="AI133" s="113"/>
      <c r="AJ133" s="113"/>
      <c r="AK133" s="113"/>
      <c r="AL133" s="113"/>
      <c r="AM133" s="113">
        <v>2</v>
      </c>
      <c r="AN133" s="113"/>
      <c r="AO133" s="113">
        <v>1</v>
      </c>
      <c r="AP133" s="113">
        <v>1</v>
      </c>
      <c r="AQ133" s="113">
        <v>1</v>
      </c>
      <c r="AR133" s="113">
        <v>2</v>
      </c>
      <c r="AS133" s="113">
        <v>2</v>
      </c>
      <c r="AT133" s="113">
        <v>2</v>
      </c>
      <c r="AU133" s="113">
        <v>2</v>
      </c>
      <c r="AV133" s="114">
        <v>1</v>
      </c>
    </row>
    <row r="134" spans="1:48" s="106" customFormat="1" ht="13.5" thickBot="1">
      <c r="A134" s="380" t="s">
        <v>662</v>
      </c>
      <c r="B134" s="379">
        <f>SUM(B120+B121+B122+B123+B124+B125+B126+B127+B128+B129+B130+B131+B132+B133)</f>
        <v>0</v>
      </c>
      <c r="C134" s="379">
        <f aca="true" t="shared" si="5" ref="C134:S134">SUM(C120+C121+C122+C123+C124+C125+C126+C127+C128+C129+C130+C131+C132+C133)</f>
        <v>0</v>
      </c>
      <c r="D134" s="379">
        <f t="shared" si="5"/>
        <v>0</v>
      </c>
      <c r="E134" s="379">
        <f t="shared" si="5"/>
        <v>0</v>
      </c>
      <c r="F134" s="379">
        <f t="shared" si="5"/>
        <v>0</v>
      </c>
      <c r="G134" s="379">
        <f t="shared" si="5"/>
        <v>0</v>
      </c>
      <c r="H134" s="379">
        <f t="shared" si="5"/>
        <v>3</v>
      </c>
      <c r="I134" s="379">
        <f t="shared" si="5"/>
        <v>0</v>
      </c>
      <c r="J134" s="379">
        <f t="shared" si="5"/>
        <v>6</v>
      </c>
      <c r="K134" s="379">
        <f t="shared" si="5"/>
        <v>0</v>
      </c>
      <c r="L134" s="379">
        <f t="shared" si="5"/>
        <v>2</v>
      </c>
      <c r="M134" s="379">
        <f t="shared" si="5"/>
        <v>0</v>
      </c>
      <c r="N134" s="379">
        <f t="shared" si="5"/>
        <v>2</v>
      </c>
      <c r="O134" s="379">
        <f t="shared" si="5"/>
        <v>0</v>
      </c>
      <c r="P134" s="379">
        <f t="shared" si="5"/>
        <v>3</v>
      </c>
      <c r="Q134" s="379">
        <f t="shared" si="5"/>
        <v>0</v>
      </c>
      <c r="R134" s="379">
        <f t="shared" si="5"/>
        <v>4</v>
      </c>
      <c r="S134" s="380">
        <f t="shared" si="5"/>
        <v>0</v>
      </c>
      <c r="T134" s="115"/>
      <c r="U134" s="113"/>
      <c r="V134" s="113"/>
      <c r="W134" s="113"/>
      <c r="X134" s="113"/>
      <c r="Y134" s="113">
        <v>1</v>
      </c>
      <c r="Z134" s="113"/>
      <c r="AA134" s="113">
        <v>2</v>
      </c>
      <c r="AB134" s="113">
        <v>2</v>
      </c>
      <c r="AC134" s="113">
        <v>1</v>
      </c>
      <c r="AD134" s="114">
        <v>2</v>
      </c>
      <c r="AE134" s="115"/>
      <c r="AF134" s="113"/>
      <c r="AG134" s="113"/>
      <c r="AH134" s="113"/>
      <c r="AI134" s="113"/>
      <c r="AJ134" s="113"/>
      <c r="AK134" s="113"/>
      <c r="AL134" s="113"/>
      <c r="AM134" s="113"/>
      <c r="AN134" s="113"/>
      <c r="AO134" s="113">
        <v>1</v>
      </c>
      <c r="AP134" s="113"/>
      <c r="AQ134" s="113">
        <v>1</v>
      </c>
      <c r="AR134" s="113"/>
      <c r="AS134" s="113">
        <v>2</v>
      </c>
      <c r="AT134" s="113">
        <v>2</v>
      </c>
      <c r="AU134" s="113">
        <v>1</v>
      </c>
      <c r="AV134" s="114">
        <v>2</v>
      </c>
    </row>
    <row r="135" spans="1:48" s="106" customFormat="1" ht="13.5" thickBot="1">
      <c r="A135" s="10" t="s">
        <v>663</v>
      </c>
      <c r="B135" s="1205">
        <f>SUM(B134+C134+D134+E134+F134+G134+H134+I134)</f>
        <v>3</v>
      </c>
      <c r="C135" s="1206"/>
      <c r="D135" s="1206"/>
      <c r="E135" s="1206"/>
      <c r="F135" s="1206"/>
      <c r="G135" s="1206"/>
      <c r="H135" s="1206"/>
      <c r="I135" s="1206"/>
      <c r="J135" s="1205">
        <f>SUM(J134+K134+L134+M134+N134+O134+P134+Q134+R134+S134)</f>
        <v>17</v>
      </c>
      <c r="K135" s="1206"/>
      <c r="L135" s="1206"/>
      <c r="M135" s="1206"/>
      <c r="N135" s="1206"/>
      <c r="O135" s="1206"/>
      <c r="P135" s="1206"/>
      <c r="Q135" s="1206"/>
      <c r="R135" s="1206"/>
      <c r="S135" s="1208"/>
      <c r="T135" s="115"/>
      <c r="U135" s="113"/>
      <c r="V135" s="113"/>
      <c r="W135" s="113"/>
      <c r="X135" s="113"/>
      <c r="Y135" s="113">
        <v>1</v>
      </c>
      <c r="Z135" s="113"/>
      <c r="AA135" s="113">
        <v>2</v>
      </c>
      <c r="AB135" s="113"/>
      <c r="AC135" s="113">
        <v>1</v>
      </c>
      <c r="AD135" s="114"/>
      <c r="AE135" s="115"/>
      <c r="AF135" s="113"/>
      <c r="AG135" s="113"/>
      <c r="AH135" s="113"/>
      <c r="AI135" s="113"/>
      <c r="AJ135" s="113"/>
      <c r="AK135" s="113"/>
      <c r="AL135" s="113"/>
      <c r="AM135" s="113"/>
      <c r="AN135" s="113"/>
      <c r="AO135" s="113"/>
      <c r="AP135" s="113"/>
      <c r="AQ135" s="113">
        <v>1</v>
      </c>
      <c r="AR135" s="113"/>
      <c r="AS135" s="113">
        <v>2</v>
      </c>
      <c r="AT135" s="113"/>
      <c r="AU135" s="113">
        <v>1</v>
      </c>
      <c r="AV135" s="114"/>
    </row>
    <row r="136" spans="1:48" s="106" customFormat="1" ht="12.75">
      <c r="A136" s="14"/>
      <c r="B136" s="373"/>
      <c r="C136" s="373"/>
      <c r="D136" s="373"/>
      <c r="E136" s="373"/>
      <c r="F136" s="373"/>
      <c r="G136" s="373"/>
      <c r="H136" s="373"/>
      <c r="I136" s="373"/>
      <c r="J136" s="373"/>
      <c r="K136" s="373"/>
      <c r="L136" s="373"/>
      <c r="M136" s="373"/>
      <c r="N136" s="373"/>
      <c r="O136" s="373"/>
      <c r="P136" s="373"/>
      <c r="Q136" s="373"/>
      <c r="R136" s="373"/>
      <c r="S136" s="373"/>
      <c r="T136" s="115"/>
      <c r="U136" s="113"/>
      <c r="V136" s="113"/>
      <c r="W136" s="113"/>
      <c r="X136" s="113"/>
      <c r="Y136" s="113"/>
      <c r="Z136" s="113"/>
      <c r="AA136" s="113">
        <v>2</v>
      </c>
      <c r="AB136" s="113"/>
      <c r="AC136" s="113">
        <v>1</v>
      </c>
      <c r="AD136" s="114">
        <v>1</v>
      </c>
      <c r="AE136" s="115"/>
      <c r="AF136" s="113"/>
      <c r="AG136" s="113"/>
      <c r="AH136" s="113"/>
      <c r="AI136" s="113"/>
      <c r="AJ136" s="113"/>
      <c r="AK136" s="113"/>
      <c r="AL136" s="113"/>
      <c r="AM136" s="113"/>
      <c r="AN136" s="113"/>
      <c r="AO136" s="113"/>
      <c r="AP136" s="113"/>
      <c r="AQ136" s="113"/>
      <c r="AR136" s="113"/>
      <c r="AS136" s="113">
        <v>2</v>
      </c>
      <c r="AT136" s="113"/>
      <c r="AU136" s="113">
        <v>1</v>
      </c>
      <c r="AV136" s="114">
        <v>1</v>
      </c>
    </row>
    <row r="137" spans="1:48" s="106" customFormat="1" ht="12.75">
      <c r="A137" s="374"/>
      <c r="B137" s="374"/>
      <c r="C137" s="374"/>
      <c r="D137" s="374"/>
      <c r="E137" s="374"/>
      <c r="F137" s="374"/>
      <c r="G137" s="387"/>
      <c r="H137" s="387"/>
      <c r="I137" s="387"/>
      <c r="J137" s="387"/>
      <c r="K137" s="72"/>
      <c r="L137" s="72"/>
      <c r="M137" s="72"/>
      <c r="N137" s="72"/>
      <c r="O137" s="72"/>
      <c r="P137" s="72"/>
      <c r="Q137" s="72"/>
      <c r="R137" s="72"/>
      <c r="S137" s="72"/>
      <c r="T137" s="115"/>
      <c r="U137" s="113"/>
      <c r="V137" s="113"/>
      <c r="W137" s="113"/>
      <c r="X137" s="113"/>
      <c r="Y137" s="113">
        <v>1</v>
      </c>
      <c r="Z137" s="113"/>
      <c r="AA137" s="113">
        <v>1</v>
      </c>
      <c r="AB137" s="113"/>
      <c r="AC137" s="113">
        <v>2</v>
      </c>
      <c r="AD137" s="114">
        <v>1</v>
      </c>
      <c r="AE137" s="115"/>
      <c r="AF137" s="113"/>
      <c r="AG137" s="113"/>
      <c r="AH137" s="113"/>
      <c r="AI137" s="113"/>
      <c r="AJ137" s="113"/>
      <c r="AK137" s="113"/>
      <c r="AL137" s="113"/>
      <c r="AM137" s="113">
        <v>2</v>
      </c>
      <c r="AN137" s="113"/>
      <c r="AO137" s="113">
        <v>2</v>
      </c>
      <c r="AP137" s="113"/>
      <c r="AQ137" s="113">
        <v>1</v>
      </c>
      <c r="AR137" s="113"/>
      <c r="AS137" s="113">
        <v>1</v>
      </c>
      <c r="AT137" s="113"/>
      <c r="AU137" s="113">
        <v>2</v>
      </c>
      <c r="AV137" s="114">
        <v>1</v>
      </c>
    </row>
    <row r="138" spans="1:48" s="106" customFormat="1" ht="12.75">
      <c r="A138" s="374"/>
      <c r="B138" s="374"/>
      <c r="C138" s="374"/>
      <c r="D138" s="374"/>
      <c r="E138" s="374"/>
      <c r="F138" s="374"/>
      <c r="G138" s="387"/>
      <c r="H138" s="387"/>
      <c r="I138" s="387"/>
      <c r="J138" s="387"/>
      <c r="K138" s="72"/>
      <c r="L138" s="72"/>
      <c r="M138" s="72"/>
      <c r="N138" s="72"/>
      <c r="O138" s="72"/>
      <c r="P138" s="72"/>
      <c r="Q138" s="72"/>
      <c r="R138" s="72"/>
      <c r="S138" s="72"/>
      <c r="T138" s="115"/>
      <c r="U138" s="113"/>
      <c r="V138" s="113"/>
      <c r="W138" s="113"/>
      <c r="X138" s="113"/>
      <c r="Y138" s="113">
        <v>1</v>
      </c>
      <c r="Z138" s="113"/>
      <c r="AA138" s="113">
        <v>2</v>
      </c>
      <c r="AB138" s="113"/>
      <c r="AC138" s="113">
        <v>1</v>
      </c>
      <c r="AD138" s="114">
        <v>1</v>
      </c>
      <c r="AE138" s="115"/>
      <c r="AF138" s="113"/>
      <c r="AG138" s="113"/>
      <c r="AH138" s="113"/>
      <c r="AI138" s="113"/>
      <c r="AJ138" s="113"/>
      <c r="AK138" s="113"/>
      <c r="AL138" s="113"/>
      <c r="AM138" s="113"/>
      <c r="AN138" s="113"/>
      <c r="AO138" s="113">
        <v>1</v>
      </c>
      <c r="AP138" s="113"/>
      <c r="AQ138" s="113">
        <v>1</v>
      </c>
      <c r="AR138" s="113"/>
      <c r="AS138" s="113">
        <v>2</v>
      </c>
      <c r="AT138" s="113"/>
      <c r="AU138" s="113">
        <v>1</v>
      </c>
      <c r="AV138" s="114">
        <v>1</v>
      </c>
    </row>
    <row r="139" spans="1:48" s="106" customFormat="1" ht="13.5" thickBot="1">
      <c r="A139" s="72"/>
      <c r="B139" s="72"/>
      <c r="C139" s="72"/>
      <c r="D139" s="72"/>
      <c r="E139" s="72"/>
      <c r="F139" s="72"/>
      <c r="G139" s="374"/>
      <c r="H139" s="374"/>
      <c r="I139" s="374"/>
      <c r="J139" s="374"/>
      <c r="K139" s="72"/>
      <c r="L139" s="72"/>
      <c r="M139" s="72"/>
      <c r="N139" s="72"/>
      <c r="O139" s="72"/>
      <c r="P139" s="72"/>
      <c r="Q139" s="72"/>
      <c r="R139" s="72"/>
      <c r="S139" s="72"/>
      <c r="T139" s="115"/>
      <c r="U139" s="113"/>
      <c r="V139" s="113"/>
      <c r="W139" s="113"/>
      <c r="X139" s="113"/>
      <c r="Y139" s="113">
        <v>1</v>
      </c>
      <c r="Z139" s="113"/>
      <c r="AA139" s="113">
        <v>2</v>
      </c>
      <c r="AB139" s="113"/>
      <c r="AC139" s="113">
        <v>2</v>
      </c>
      <c r="AD139" s="114"/>
      <c r="AE139" s="115"/>
      <c r="AF139" s="113"/>
      <c r="AG139" s="113"/>
      <c r="AH139" s="113"/>
      <c r="AI139" s="113"/>
      <c r="AJ139" s="113">
        <v>2</v>
      </c>
      <c r="AK139" s="113"/>
      <c r="AL139" s="113"/>
      <c r="AM139" s="113"/>
      <c r="AN139" s="113">
        <v>2</v>
      </c>
      <c r="AO139" s="113"/>
      <c r="AP139" s="113">
        <v>2</v>
      </c>
      <c r="AQ139" s="113">
        <v>1</v>
      </c>
      <c r="AR139" s="113"/>
      <c r="AS139" s="113">
        <v>2</v>
      </c>
      <c r="AT139" s="113"/>
      <c r="AU139" s="113">
        <v>2</v>
      </c>
      <c r="AV139" s="114"/>
    </row>
    <row r="140" spans="1:48" s="106" customFormat="1" ht="13.5" thickBot="1">
      <c r="A140" s="1191" t="s">
        <v>639</v>
      </c>
      <c r="B140" s="1209" t="s">
        <v>767</v>
      </c>
      <c r="C140" s="1210"/>
      <c r="D140" s="1210"/>
      <c r="E140" s="1210"/>
      <c r="F140" s="1210"/>
      <c r="G140" s="1210"/>
      <c r="H140" s="1210"/>
      <c r="I140" s="1210"/>
      <c r="J140" s="1210"/>
      <c r="K140" s="1210"/>
      <c r="L140" s="1210"/>
      <c r="M140" s="1210"/>
      <c r="N140" s="1210"/>
      <c r="O140" s="1210"/>
      <c r="P140" s="1210"/>
      <c r="Q140" s="1210"/>
      <c r="R140" s="1210"/>
      <c r="S140" s="1211"/>
      <c r="T140" s="115"/>
      <c r="U140" s="113"/>
      <c r="V140" s="113">
        <v>2</v>
      </c>
      <c r="W140" s="113"/>
      <c r="X140" s="113"/>
      <c r="Y140" s="113">
        <v>2</v>
      </c>
      <c r="Z140" s="113"/>
      <c r="AA140" s="113">
        <v>3</v>
      </c>
      <c r="AB140" s="113">
        <v>4</v>
      </c>
      <c r="AC140" s="113">
        <v>3</v>
      </c>
      <c r="AD140" s="114">
        <v>2</v>
      </c>
      <c r="AE140" s="115"/>
      <c r="AF140" s="113"/>
      <c r="AG140" s="113">
        <v>2</v>
      </c>
      <c r="AH140" s="113"/>
      <c r="AI140" s="113"/>
      <c r="AJ140" s="113"/>
      <c r="AK140" s="113"/>
      <c r="AL140" s="113"/>
      <c r="AM140" s="113">
        <v>3</v>
      </c>
      <c r="AN140" s="113">
        <v>3</v>
      </c>
      <c r="AO140" s="113">
        <v>2</v>
      </c>
      <c r="AP140" s="113"/>
      <c r="AQ140" s="113">
        <v>2</v>
      </c>
      <c r="AR140" s="113"/>
      <c r="AS140" s="113">
        <v>3</v>
      </c>
      <c r="AT140" s="113">
        <v>4</v>
      </c>
      <c r="AU140" s="113">
        <v>3</v>
      </c>
      <c r="AV140" s="114">
        <v>2</v>
      </c>
    </row>
    <row r="141" spans="1:48" s="106" customFormat="1" ht="12.75">
      <c r="A141" s="1192"/>
      <c r="B141" s="1207" t="s">
        <v>643</v>
      </c>
      <c r="C141" s="1193"/>
      <c r="D141" s="1193" t="s">
        <v>644</v>
      </c>
      <c r="E141" s="1193"/>
      <c r="F141" s="1193" t="s">
        <v>645</v>
      </c>
      <c r="G141" s="1193"/>
      <c r="H141" s="1193" t="s">
        <v>646</v>
      </c>
      <c r="I141" s="1194"/>
      <c r="J141" s="1195" t="s">
        <v>647</v>
      </c>
      <c r="K141" s="1193"/>
      <c r="L141" s="1193" t="s">
        <v>648</v>
      </c>
      <c r="M141" s="1193"/>
      <c r="N141" s="1193" t="s">
        <v>649</v>
      </c>
      <c r="O141" s="1193"/>
      <c r="P141" s="1193" t="s">
        <v>650</v>
      </c>
      <c r="Q141" s="1193"/>
      <c r="R141" s="1193" t="s">
        <v>651</v>
      </c>
      <c r="S141" s="1194"/>
      <c r="T141" s="115"/>
      <c r="U141" s="113"/>
      <c r="V141" s="113"/>
      <c r="W141" s="113"/>
      <c r="X141" s="113"/>
      <c r="Y141" s="113"/>
      <c r="Z141" s="113"/>
      <c r="AA141" s="113"/>
      <c r="AB141" s="113"/>
      <c r="AC141" s="113"/>
      <c r="AD141" s="114"/>
      <c r="AE141" s="115"/>
      <c r="AF141" s="113"/>
      <c r="AG141" s="113"/>
      <c r="AH141" s="113"/>
      <c r="AI141" s="113"/>
      <c r="AJ141" s="113"/>
      <c r="AK141" s="113"/>
      <c r="AL141" s="113"/>
      <c r="AM141" s="113"/>
      <c r="AN141" s="113"/>
      <c r="AO141" s="113"/>
      <c r="AP141" s="113"/>
      <c r="AQ141" s="113"/>
      <c r="AR141" s="113"/>
      <c r="AS141" s="113"/>
      <c r="AT141" s="113"/>
      <c r="AU141" s="113"/>
      <c r="AV141" s="114"/>
    </row>
    <row r="142" spans="1:48" s="106" customFormat="1" ht="13.5" thickBot="1">
      <c r="A142" s="1192"/>
      <c r="B142" s="375" t="s">
        <v>641</v>
      </c>
      <c r="C142" s="376" t="s">
        <v>642</v>
      </c>
      <c r="D142" s="376" t="s">
        <v>641</v>
      </c>
      <c r="E142" s="376" t="s">
        <v>642</v>
      </c>
      <c r="F142" s="376" t="s">
        <v>641</v>
      </c>
      <c r="G142" s="376" t="s">
        <v>642</v>
      </c>
      <c r="H142" s="376" t="s">
        <v>641</v>
      </c>
      <c r="I142" s="377" t="s">
        <v>642</v>
      </c>
      <c r="J142" s="383" t="s">
        <v>641</v>
      </c>
      <c r="K142" s="376" t="s">
        <v>642</v>
      </c>
      <c r="L142" s="376" t="s">
        <v>641</v>
      </c>
      <c r="M142" s="376" t="s">
        <v>642</v>
      </c>
      <c r="N142" s="376" t="s">
        <v>641</v>
      </c>
      <c r="O142" s="376" t="s">
        <v>642</v>
      </c>
      <c r="P142" s="376" t="s">
        <v>641</v>
      </c>
      <c r="Q142" s="376" t="s">
        <v>642</v>
      </c>
      <c r="R142" s="376" t="s">
        <v>641</v>
      </c>
      <c r="S142" s="377" t="s">
        <v>642</v>
      </c>
      <c r="T142" s="115"/>
      <c r="U142" s="113"/>
      <c r="V142" s="113"/>
      <c r="W142" s="113"/>
      <c r="X142" s="113"/>
      <c r="Y142" s="113"/>
      <c r="Z142" s="113"/>
      <c r="AA142" s="113"/>
      <c r="AB142" s="113"/>
      <c r="AC142" s="113"/>
      <c r="AD142" s="114"/>
      <c r="AE142" s="115"/>
      <c r="AF142" s="113"/>
      <c r="AG142" s="113"/>
      <c r="AH142" s="113"/>
      <c r="AI142" s="113"/>
      <c r="AJ142" s="113"/>
      <c r="AK142" s="113"/>
      <c r="AL142" s="113"/>
      <c r="AM142" s="113"/>
      <c r="AN142" s="113"/>
      <c r="AO142" s="113"/>
      <c r="AP142" s="113"/>
      <c r="AQ142" s="113"/>
      <c r="AR142" s="113"/>
      <c r="AS142" s="113"/>
      <c r="AT142" s="113"/>
      <c r="AU142" s="113"/>
      <c r="AV142" s="114"/>
    </row>
    <row r="143" spans="1:48" s="106" customFormat="1" ht="13.5" thickBot="1">
      <c r="A143" s="390" t="s">
        <v>611</v>
      </c>
      <c r="B143" s="388"/>
      <c r="C143" s="6"/>
      <c r="D143" s="6">
        <v>1</v>
      </c>
      <c r="E143" s="6"/>
      <c r="F143" s="381"/>
      <c r="G143" s="6"/>
      <c r="H143" s="381">
        <v>2</v>
      </c>
      <c r="I143" s="382"/>
      <c r="J143" s="384">
        <v>4</v>
      </c>
      <c r="K143" s="6"/>
      <c r="L143" s="381">
        <v>1</v>
      </c>
      <c r="M143" s="6"/>
      <c r="N143" s="381">
        <v>2</v>
      </c>
      <c r="O143" s="6"/>
      <c r="P143" s="381"/>
      <c r="Q143" s="6"/>
      <c r="R143" s="381">
        <v>1</v>
      </c>
      <c r="S143" s="382"/>
      <c r="T143" s="115">
        <v>2</v>
      </c>
      <c r="U143" s="113">
        <v>1</v>
      </c>
      <c r="V143" s="113">
        <v>2</v>
      </c>
      <c r="W143" s="113">
        <v>1</v>
      </c>
      <c r="X143" s="113">
        <v>2</v>
      </c>
      <c r="Y143" s="113">
        <v>2</v>
      </c>
      <c r="Z143" s="113">
        <v>1</v>
      </c>
      <c r="AA143" s="113">
        <v>2</v>
      </c>
      <c r="AB143" s="113">
        <v>2</v>
      </c>
      <c r="AC143" s="113">
        <v>4</v>
      </c>
      <c r="AD143" s="114">
        <v>4</v>
      </c>
      <c r="AE143" s="115">
        <v>2</v>
      </c>
      <c r="AF143" s="113">
        <v>1</v>
      </c>
      <c r="AG143" s="113">
        <v>2</v>
      </c>
      <c r="AH143" s="113">
        <v>1</v>
      </c>
      <c r="AI143" s="113">
        <v>2</v>
      </c>
      <c r="AJ143" s="113">
        <v>1</v>
      </c>
      <c r="AK143" s="113">
        <v>2</v>
      </c>
      <c r="AL143" s="113">
        <v>1</v>
      </c>
      <c r="AM143" s="113">
        <v>1</v>
      </c>
      <c r="AN143" s="113">
        <v>1</v>
      </c>
      <c r="AO143" s="113">
        <v>2</v>
      </c>
      <c r="AP143" s="113">
        <v>1</v>
      </c>
      <c r="AQ143" s="113">
        <v>2</v>
      </c>
      <c r="AR143" s="113">
        <v>1</v>
      </c>
      <c r="AS143" s="113">
        <v>2</v>
      </c>
      <c r="AT143" s="113">
        <v>2</v>
      </c>
      <c r="AU143" s="113">
        <v>4</v>
      </c>
      <c r="AV143" s="114">
        <v>4</v>
      </c>
    </row>
    <row r="144" spans="1:48" s="106" customFormat="1" ht="13.5" thickBot="1">
      <c r="A144" s="391" t="s">
        <v>612</v>
      </c>
      <c r="B144" s="386"/>
      <c r="C144" s="2"/>
      <c r="D144" s="2"/>
      <c r="E144" s="2"/>
      <c r="F144" s="121"/>
      <c r="G144" s="2"/>
      <c r="H144" s="121">
        <v>3</v>
      </c>
      <c r="I144" s="13"/>
      <c r="J144" s="385">
        <v>1</v>
      </c>
      <c r="K144" s="2"/>
      <c r="L144" s="121"/>
      <c r="M144" s="2"/>
      <c r="N144" s="121">
        <v>2</v>
      </c>
      <c r="O144" s="2"/>
      <c r="P144" s="121">
        <v>1</v>
      </c>
      <c r="Q144" s="2"/>
      <c r="R144" s="121">
        <v>2</v>
      </c>
      <c r="S144" s="13"/>
      <c r="T144" s="118">
        <f aca="true" t="shared" si="6" ref="T144:Z144">SUM(T130:T143)</f>
        <v>11</v>
      </c>
      <c r="U144" s="118">
        <f t="shared" si="6"/>
        <v>7</v>
      </c>
      <c r="V144" s="118">
        <f t="shared" si="6"/>
        <v>9</v>
      </c>
      <c r="W144" s="118">
        <f t="shared" si="6"/>
        <v>7</v>
      </c>
      <c r="X144" s="118">
        <f t="shared" si="6"/>
        <v>9</v>
      </c>
      <c r="Y144" s="118">
        <f t="shared" si="6"/>
        <v>16</v>
      </c>
      <c r="Z144" s="118">
        <f t="shared" si="6"/>
        <v>14</v>
      </c>
      <c r="AA144" s="118">
        <f>SUM(AA130:AA143)</f>
        <v>28</v>
      </c>
      <c r="AB144" s="118">
        <f>SUM(AB130:AB143)</f>
        <v>24</v>
      </c>
      <c r="AC144" s="118">
        <f>SUM(AC130:AC143)</f>
        <v>24</v>
      </c>
      <c r="AD144" s="117">
        <f>SUM(AD130:AD143)</f>
        <v>22</v>
      </c>
      <c r="AE144" s="118">
        <f aca="true" t="shared" si="7" ref="AE144:AV144">SUM(AE130:AE143)</f>
        <v>8</v>
      </c>
      <c r="AF144" s="118">
        <f t="shared" si="7"/>
        <v>7</v>
      </c>
      <c r="AG144" s="118">
        <f t="shared" si="7"/>
        <v>9</v>
      </c>
      <c r="AH144" s="118">
        <f t="shared" si="7"/>
        <v>7</v>
      </c>
      <c r="AI144" s="118">
        <f t="shared" si="7"/>
        <v>8</v>
      </c>
      <c r="AJ144" s="118">
        <f t="shared" si="7"/>
        <v>9</v>
      </c>
      <c r="AK144" s="118">
        <f t="shared" si="7"/>
        <v>11</v>
      </c>
      <c r="AL144" s="118">
        <f t="shared" si="7"/>
        <v>9</v>
      </c>
      <c r="AM144" s="118">
        <f t="shared" si="7"/>
        <v>15</v>
      </c>
      <c r="AN144" s="118">
        <f t="shared" si="7"/>
        <v>14</v>
      </c>
      <c r="AO144" s="118">
        <f t="shared" si="7"/>
        <v>16</v>
      </c>
      <c r="AP144" s="118">
        <f t="shared" si="7"/>
        <v>10</v>
      </c>
      <c r="AQ144" s="118">
        <f t="shared" si="7"/>
        <v>15</v>
      </c>
      <c r="AR144" s="118">
        <f t="shared" si="7"/>
        <v>12</v>
      </c>
      <c r="AS144" s="118">
        <f t="shared" si="7"/>
        <v>26</v>
      </c>
      <c r="AT144" s="118">
        <f t="shared" si="7"/>
        <v>24</v>
      </c>
      <c r="AU144" s="118">
        <f t="shared" si="7"/>
        <v>24</v>
      </c>
      <c r="AV144" s="117">
        <f t="shared" si="7"/>
        <v>22</v>
      </c>
    </row>
    <row r="145" spans="1:48" s="106" customFormat="1" ht="13.5" thickBot="1">
      <c r="A145" s="391" t="s">
        <v>653</v>
      </c>
      <c r="B145" s="386"/>
      <c r="C145" s="2"/>
      <c r="D145" s="2"/>
      <c r="E145" s="2"/>
      <c r="F145" s="121"/>
      <c r="G145" s="2"/>
      <c r="H145" s="121">
        <v>1</v>
      </c>
      <c r="I145" s="13"/>
      <c r="J145" s="385"/>
      <c r="K145" s="2"/>
      <c r="L145" s="121"/>
      <c r="M145" s="2"/>
      <c r="N145" s="121"/>
      <c r="O145" s="2"/>
      <c r="P145" s="121"/>
      <c r="Q145" s="2"/>
      <c r="R145" s="121"/>
      <c r="S145" s="13"/>
      <c r="T145" s="1224" t="e">
        <f>SUM(T144+V144+X144+#REF!+#REF!+#REF!+Y144+AA144+AC144)</f>
        <v>#REF!</v>
      </c>
      <c r="U145" s="1225"/>
      <c r="V145" s="1225"/>
      <c r="W145" s="1225"/>
      <c r="X145" s="1225"/>
      <c r="Y145" s="362"/>
      <c r="Z145" s="362"/>
      <c r="AA145" s="362"/>
      <c r="AB145" s="362"/>
      <c r="AC145" s="362"/>
      <c r="AD145" s="363"/>
      <c r="AE145" s="1224">
        <f>SUM(AE144+AG144+AI144+AK144+AM144+AO144+AQ144+AS144+AU144)</f>
        <v>132</v>
      </c>
      <c r="AF145" s="1225"/>
      <c r="AG145" s="1225"/>
      <c r="AH145" s="1225"/>
      <c r="AI145" s="1225"/>
      <c r="AJ145" s="1225"/>
      <c r="AK145" s="1225"/>
      <c r="AL145" s="1225"/>
      <c r="AM145" s="1226"/>
      <c r="AN145" s="1224">
        <f>SUM(AF144+AH144+AJ144+AL144+AN144+AP144+AR144+AT144+AV144)</f>
        <v>114</v>
      </c>
      <c r="AO145" s="1225"/>
      <c r="AP145" s="1225"/>
      <c r="AQ145" s="1225"/>
      <c r="AR145" s="1225"/>
      <c r="AS145" s="1225"/>
      <c r="AT145" s="1225"/>
      <c r="AU145" s="1225"/>
      <c r="AV145" s="1226"/>
    </row>
    <row r="146" spans="1:19" s="106" customFormat="1" ht="12.75">
      <c r="A146" s="391" t="s">
        <v>654</v>
      </c>
      <c r="B146" s="386"/>
      <c r="C146" s="2"/>
      <c r="D146" s="2"/>
      <c r="E146" s="2"/>
      <c r="F146" s="2"/>
      <c r="G146" s="2"/>
      <c r="H146" s="2"/>
      <c r="I146" s="13"/>
      <c r="J146" s="385"/>
      <c r="K146" s="121"/>
      <c r="L146" s="121">
        <v>1</v>
      </c>
      <c r="M146" s="2"/>
      <c r="N146" s="121"/>
      <c r="O146" s="121"/>
      <c r="P146" s="121"/>
      <c r="Q146" s="121"/>
      <c r="R146" s="121"/>
      <c r="S146" s="13"/>
    </row>
    <row r="147" spans="1:19" s="106" customFormat="1" ht="12.75">
      <c r="A147" s="391" t="s">
        <v>655</v>
      </c>
      <c r="B147" s="386"/>
      <c r="C147" s="2"/>
      <c r="D147" s="2"/>
      <c r="E147" s="2"/>
      <c r="F147" s="2"/>
      <c r="G147" s="2"/>
      <c r="H147" s="2"/>
      <c r="I147" s="13"/>
      <c r="J147" s="386"/>
      <c r="K147" s="2"/>
      <c r="L147" s="121"/>
      <c r="M147" s="2"/>
      <c r="N147" s="121"/>
      <c r="O147" s="2"/>
      <c r="P147" s="121"/>
      <c r="Q147" s="121"/>
      <c r="R147" s="121"/>
      <c r="S147" s="13"/>
    </row>
    <row r="148" spans="1:19" s="106" customFormat="1" ht="12.75">
      <c r="A148" s="391" t="s">
        <v>656</v>
      </c>
      <c r="B148" s="386"/>
      <c r="C148" s="2"/>
      <c r="D148" s="2"/>
      <c r="E148" s="2"/>
      <c r="F148" s="2"/>
      <c r="G148" s="2"/>
      <c r="H148" s="2"/>
      <c r="I148" s="13"/>
      <c r="J148" s="386"/>
      <c r="K148" s="2"/>
      <c r="L148" s="2"/>
      <c r="M148" s="2"/>
      <c r="N148" s="121">
        <v>1</v>
      </c>
      <c r="O148" s="2"/>
      <c r="P148" s="121">
        <v>1</v>
      </c>
      <c r="Q148" s="2"/>
      <c r="R148" s="121">
        <v>1</v>
      </c>
      <c r="S148" s="13"/>
    </row>
    <row r="149" spans="1:25" s="106" customFormat="1" ht="12.75">
      <c r="A149" s="391" t="s">
        <v>657</v>
      </c>
      <c r="B149" s="386"/>
      <c r="C149" s="2"/>
      <c r="D149" s="2"/>
      <c r="E149" s="2"/>
      <c r="F149" s="2"/>
      <c r="G149" s="2"/>
      <c r="H149" s="2"/>
      <c r="I149" s="13"/>
      <c r="J149" s="386"/>
      <c r="K149" s="2"/>
      <c r="L149" s="2"/>
      <c r="M149" s="2"/>
      <c r="N149" s="2"/>
      <c r="O149" s="2"/>
      <c r="P149" s="121"/>
      <c r="Q149" s="121"/>
      <c r="R149" s="121"/>
      <c r="S149" s="13"/>
      <c r="T149" s="663"/>
      <c r="U149" s="663"/>
      <c r="V149" s="663"/>
      <c r="W149" s="663"/>
      <c r="X149" s="663"/>
      <c r="Y149" s="664"/>
    </row>
    <row r="150" spans="1:25" s="106" customFormat="1" ht="12.75" customHeight="1">
      <c r="A150" s="391" t="s">
        <v>658</v>
      </c>
      <c r="B150" s="386">
        <v>1</v>
      </c>
      <c r="C150" s="2"/>
      <c r="D150" s="2"/>
      <c r="E150" s="2"/>
      <c r="F150" s="2"/>
      <c r="G150" s="2"/>
      <c r="H150" s="2">
        <v>1</v>
      </c>
      <c r="I150" s="13"/>
      <c r="J150" s="386"/>
      <c r="K150" s="2"/>
      <c r="L150" s="121"/>
      <c r="M150" s="2"/>
      <c r="N150" s="121">
        <v>1</v>
      </c>
      <c r="O150" s="2"/>
      <c r="P150" s="121"/>
      <c r="Q150" s="121"/>
      <c r="R150" s="121">
        <v>1</v>
      </c>
      <c r="S150" s="13"/>
      <c r="T150" s="660"/>
      <c r="U150" s="660"/>
      <c r="V150" s="660"/>
      <c r="W150" s="660"/>
      <c r="X150" s="660"/>
      <c r="Y150" s="661"/>
    </row>
    <row r="151" spans="1:25" s="106" customFormat="1" ht="12.75" customHeight="1">
      <c r="A151" s="391" t="s">
        <v>659</v>
      </c>
      <c r="B151" s="386"/>
      <c r="C151" s="2"/>
      <c r="D151" s="2"/>
      <c r="E151" s="2"/>
      <c r="F151" s="2"/>
      <c r="G151" s="2"/>
      <c r="H151" s="2"/>
      <c r="I151" s="13"/>
      <c r="J151" s="386"/>
      <c r="K151" s="2"/>
      <c r="L151" s="121"/>
      <c r="M151" s="2"/>
      <c r="N151" s="121"/>
      <c r="O151" s="2"/>
      <c r="P151" s="121"/>
      <c r="Q151" s="121"/>
      <c r="R151" s="121"/>
      <c r="S151" s="13"/>
      <c r="T151" s="666"/>
      <c r="U151" s="666"/>
      <c r="V151" s="666"/>
      <c r="W151" s="666"/>
      <c r="X151" s="666"/>
      <c r="Y151" s="667"/>
    </row>
    <row r="152" spans="1:25" s="106" customFormat="1" ht="12.75" customHeight="1">
      <c r="A152" s="391" t="s">
        <v>660</v>
      </c>
      <c r="B152" s="386"/>
      <c r="C152" s="2"/>
      <c r="D152" s="2"/>
      <c r="E152" s="2"/>
      <c r="F152" s="2"/>
      <c r="G152" s="2"/>
      <c r="H152" s="2"/>
      <c r="I152" s="13"/>
      <c r="J152" s="386"/>
      <c r="K152" s="2"/>
      <c r="L152" s="121">
        <v>1</v>
      </c>
      <c r="M152" s="2"/>
      <c r="N152" s="2"/>
      <c r="O152" s="2"/>
      <c r="P152" s="121"/>
      <c r="Q152" s="2"/>
      <c r="R152" s="121">
        <v>2</v>
      </c>
      <c r="S152" s="13"/>
      <c r="T152" s="670"/>
      <c r="U152" s="670"/>
      <c r="V152" s="670"/>
      <c r="W152" s="670"/>
      <c r="X152" s="670"/>
      <c r="Y152" s="671"/>
    </row>
    <row r="153" spans="1:25" s="106" customFormat="1" ht="12.75" customHeight="1">
      <c r="A153" s="391" t="s">
        <v>661</v>
      </c>
      <c r="B153" s="386"/>
      <c r="C153" s="2"/>
      <c r="D153" s="2"/>
      <c r="E153" s="2"/>
      <c r="F153" s="2">
        <v>3</v>
      </c>
      <c r="G153" s="2"/>
      <c r="H153" s="2"/>
      <c r="I153" s="13"/>
      <c r="J153" s="386"/>
      <c r="K153" s="2"/>
      <c r="L153" s="121"/>
      <c r="M153" s="2"/>
      <c r="N153" s="121">
        <v>1</v>
      </c>
      <c r="O153" s="2"/>
      <c r="P153" s="121"/>
      <c r="Q153" s="121"/>
      <c r="R153" s="121">
        <v>1</v>
      </c>
      <c r="S153" s="13"/>
      <c r="T153" s="660"/>
      <c r="U153" s="660"/>
      <c r="V153" s="660"/>
      <c r="W153" s="660"/>
      <c r="X153" s="660"/>
      <c r="Y153" s="661"/>
    </row>
    <row r="154" spans="1:25" s="106" customFormat="1" ht="12.75" customHeight="1">
      <c r="A154" s="391" t="s">
        <v>731</v>
      </c>
      <c r="B154" s="386"/>
      <c r="C154" s="2"/>
      <c r="D154" s="2"/>
      <c r="E154" s="2"/>
      <c r="F154" s="2"/>
      <c r="G154" s="2"/>
      <c r="H154" s="2"/>
      <c r="I154" s="13"/>
      <c r="J154" s="386"/>
      <c r="K154" s="2"/>
      <c r="L154" s="121"/>
      <c r="M154" s="2"/>
      <c r="N154" s="121"/>
      <c r="O154" s="2"/>
      <c r="P154" s="121"/>
      <c r="Q154" s="121"/>
      <c r="R154" s="121"/>
      <c r="S154" s="13"/>
      <c r="T154" s="660"/>
      <c r="U154" s="660"/>
      <c r="V154" s="660"/>
      <c r="W154" s="660"/>
      <c r="X154" s="660"/>
      <c r="Y154" s="661"/>
    </row>
    <row r="155" spans="1:25" s="106" customFormat="1" ht="12.75" customHeight="1">
      <c r="A155" s="391" t="s">
        <v>732</v>
      </c>
      <c r="B155" s="386"/>
      <c r="C155" s="2"/>
      <c r="D155" s="2"/>
      <c r="E155" s="2"/>
      <c r="F155" s="2"/>
      <c r="G155" s="2"/>
      <c r="H155" s="2"/>
      <c r="I155" s="13"/>
      <c r="J155" s="386"/>
      <c r="K155" s="2"/>
      <c r="L155" s="121"/>
      <c r="M155" s="2"/>
      <c r="N155" s="121"/>
      <c r="O155" s="2"/>
      <c r="P155" s="121"/>
      <c r="Q155" s="121"/>
      <c r="R155" s="121"/>
      <c r="S155" s="13"/>
      <c r="T155" s="660"/>
      <c r="U155" s="660"/>
      <c r="V155" s="660"/>
      <c r="W155" s="660"/>
      <c r="X155" s="660"/>
      <c r="Y155" s="661"/>
    </row>
    <row r="156" spans="1:25" s="106" customFormat="1" ht="12.75" customHeight="1" thickBot="1">
      <c r="A156" s="392" t="s">
        <v>693</v>
      </c>
      <c r="B156" s="389"/>
      <c r="C156" s="7"/>
      <c r="D156" s="7"/>
      <c r="E156" s="7"/>
      <c r="F156" s="376"/>
      <c r="G156" s="7"/>
      <c r="H156" s="376"/>
      <c r="I156" s="8"/>
      <c r="J156" s="383"/>
      <c r="K156" s="7"/>
      <c r="L156" s="376"/>
      <c r="M156" s="7"/>
      <c r="N156" s="376"/>
      <c r="O156" s="376"/>
      <c r="P156" s="376"/>
      <c r="Q156" s="376"/>
      <c r="R156" s="376"/>
      <c r="S156" s="8"/>
      <c r="T156" s="660"/>
      <c r="U156" s="660"/>
      <c r="V156" s="660"/>
      <c r="W156" s="660"/>
      <c r="X156" s="660"/>
      <c r="Y156" s="661"/>
    </row>
    <row r="157" spans="1:25" s="106" customFormat="1" ht="12.75" customHeight="1" thickBot="1">
      <c r="A157" s="380" t="s">
        <v>662</v>
      </c>
      <c r="B157" s="379">
        <f aca="true" t="shared" si="8" ref="B157:S157">SUM(B143+B144+B145+B146+B147+B148+B149+B150+B151+B152+B153+B154+B155+B156)</f>
        <v>1</v>
      </c>
      <c r="C157" s="379">
        <f t="shared" si="8"/>
        <v>0</v>
      </c>
      <c r="D157" s="379">
        <f t="shared" si="8"/>
        <v>1</v>
      </c>
      <c r="E157" s="379">
        <f t="shared" si="8"/>
        <v>0</v>
      </c>
      <c r="F157" s="379">
        <f t="shared" si="8"/>
        <v>3</v>
      </c>
      <c r="G157" s="379">
        <f t="shared" si="8"/>
        <v>0</v>
      </c>
      <c r="H157" s="379">
        <f t="shared" si="8"/>
        <v>7</v>
      </c>
      <c r="I157" s="379">
        <f t="shared" si="8"/>
        <v>0</v>
      </c>
      <c r="J157" s="379">
        <f t="shared" si="8"/>
        <v>5</v>
      </c>
      <c r="K157" s="379">
        <f t="shared" si="8"/>
        <v>0</v>
      </c>
      <c r="L157" s="379">
        <f t="shared" si="8"/>
        <v>3</v>
      </c>
      <c r="M157" s="379">
        <f t="shared" si="8"/>
        <v>0</v>
      </c>
      <c r="N157" s="379">
        <f t="shared" si="8"/>
        <v>7</v>
      </c>
      <c r="O157" s="379">
        <f t="shared" si="8"/>
        <v>0</v>
      </c>
      <c r="P157" s="379">
        <f t="shared" si="8"/>
        <v>2</v>
      </c>
      <c r="Q157" s="379">
        <f t="shared" si="8"/>
        <v>0</v>
      </c>
      <c r="R157" s="379">
        <f t="shared" si="8"/>
        <v>8</v>
      </c>
      <c r="S157" s="380">
        <f t="shared" si="8"/>
        <v>0</v>
      </c>
      <c r="T157" s="660"/>
      <c r="U157" s="660"/>
      <c r="V157" s="660"/>
      <c r="W157" s="660"/>
      <c r="X157" s="660"/>
      <c r="Y157" s="661"/>
    </row>
    <row r="158" spans="1:25" s="106" customFormat="1" ht="12.75" customHeight="1" thickBot="1">
      <c r="A158" s="10" t="s">
        <v>663</v>
      </c>
      <c r="B158" s="1205">
        <f>SUM(B157+C157+D157+E157+F157+G157+H157+I157)</f>
        <v>12</v>
      </c>
      <c r="C158" s="1206"/>
      <c r="D158" s="1206"/>
      <c r="E158" s="1206"/>
      <c r="F158" s="1206"/>
      <c r="G158" s="1206"/>
      <c r="H158" s="1206"/>
      <c r="I158" s="1206"/>
      <c r="J158" s="1205">
        <f>SUM(J157+K157+L157+M157+N157+O157+P157+Q157+R157+S157)</f>
        <v>25</v>
      </c>
      <c r="K158" s="1206"/>
      <c r="L158" s="1206"/>
      <c r="M158" s="1206"/>
      <c r="N158" s="1206"/>
      <c r="O158" s="1206"/>
      <c r="P158" s="1206"/>
      <c r="Q158" s="1206"/>
      <c r="R158" s="1206"/>
      <c r="S158" s="1208"/>
      <c r="T158" s="660"/>
      <c r="U158" s="660"/>
      <c r="V158" s="660"/>
      <c r="W158" s="660"/>
      <c r="X158" s="660"/>
      <c r="Y158" s="661"/>
    </row>
    <row r="159" spans="1:25" s="106" customFormat="1" ht="30" customHeight="1">
      <c r="A159" s="14"/>
      <c r="B159" s="373"/>
      <c r="C159" s="373"/>
      <c r="D159" s="373"/>
      <c r="E159" s="373"/>
      <c r="F159" s="373"/>
      <c r="G159" s="373"/>
      <c r="H159" s="373"/>
      <c r="I159" s="373"/>
      <c r="J159" s="373"/>
      <c r="K159" s="373"/>
      <c r="L159" s="373"/>
      <c r="M159" s="373"/>
      <c r="N159" s="373"/>
      <c r="O159" s="373"/>
      <c r="P159" s="373"/>
      <c r="Q159" s="373"/>
      <c r="R159" s="373"/>
      <c r="S159" s="373"/>
      <c r="T159" s="672"/>
      <c r="U159" s="672"/>
      <c r="V159" s="672"/>
      <c r="W159" s="672"/>
      <c r="X159" s="672"/>
      <c r="Y159" s="672"/>
    </row>
    <row r="160" spans="1:25" s="106" customFormat="1" ht="72" customHeight="1">
      <c r="A160" s="374"/>
      <c r="B160" s="374"/>
      <c r="C160" s="374"/>
      <c r="D160" s="374"/>
      <c r="E160" s="374"/>
      <c r="F160" s="374"/>
      <c r="G160" s="387"/>
      <c r="H160" s="387"/>
      <c r="I160" s="387"/>
      <c r="J160" s="387"/>
      <c r="K160" s="72"/>
      <c r="L160" s="72"/>
      <c r="M160" s="72"/>
      <c r="N160" s="72"/>
      <c r="O160" s="72"/>
      <c r="P160" s="72"/>
      <c r="Q160" s="72"/>
      <c r="R160" s="72"/>
      <c r="S160" s="72"/>
      <c r="T160" s="660"/>
      <c r="U160" s="660"/>
      <c r="V160" s="660"/>
      <c r="W160" s="660"/>
      <c r="X160" s="660"/>
      <c r="Y160" s="661"/>
    </row>
    <row r="161" spans="1:25" s="106" customFormat="1" ht="60" customHeight="1">
      <c r="A161" s="374"/>
      <c r="B161" s="374"/>
      <c r="C161" s="374"/>
      <c r="D161" s="374"/>
      <c r="E161" s="374"/>
      <c r="F161" s="374"/>
      <c r="G161" s="387"/>
      <c r="H161" s="387"/>
      <c r="I161" s="387"/>
      <c r="J161" s="387"/>
      <c r="K161" s="72"/>
      <c r="L161" s="72"/>
      <c r="M161" s="72"/>
      <c r="N161" s="72"/>
      <c r="O161" s="72"/>
      <c r="P161" s="72"/>
      <c r="Q161" s="72"/>
      <c r="R161" s="72"/>
      <c r="S161" s="72"/>
      <c r="T161" s="660"/>
      <c r="U161" s="660"/>
      <c r="V161" s="660"/>
      <c r="W161" s="660"/>
      <c r="X161" s="660"/>
      <c r="Y161" s="661"/>
    </row>
    <row r="162" spans="1:25" s="106" customFormat="1" ht="40.5" customHeight="1">
      <c r="A162" s="105" t="s">
        <v>638</v>
      </c>
      <c r="T162" s="660"/>
      <c r="U162" s="660"/>
      <c r="V162" s="660"/>
      <c r="W162" s="660"/>
      <c r="X162" s="660"/>
      <c r="Y162" s="661"/>
    </row>
    <row r="163" spans="20:25" s="106" customFormat="1" ht="83.25" customHeight="1">
      <c r="T163" s="660"/>
      <c r="U163" s="660"/>
      <c r="V163" s="660"/>
      <c r="W163" s="660"/>
      <c r="X163" s="660"/>
      <c r="Y163" s="661"/>
    </row>
    <row r="164" spans="2:25" s="106" customFormat="1" ht="93.75" customHeight="1">
      <c r="B164" s="107" t="s">
        <v>664</v>
      </c>
      <c r="T164" s="660"/>
      <c r="U164" s="660"/>
      <c r="V164" s="660"/>
      <c r="W164" s="660"/>
      <c r="X164" s="660"/>
      <c r="Y164" s="661"/>
    </row>
    <row r="165" spans="20:25" s="106" customFormat="1" ht="80.25" customHeight="1" thickBot="1">
      <c r="T165" s="660"/>
      <c r="U165" s="660"/>
      <c r="V165" s="660"/>
      <c r="W165" s="660"/>
      <c r="X165" s="660"/>
      <c r="Y165" s="661"/>
    </row>
    <row r="166" spans="1:25" s="106" customFormat="1" ht="68.25" customHeight="1" thickBot="1">
      <c r="A166" s="1215" t="s">
        <v>639</v>
      </c>
      <c r="B166" s="1220" t="s">
        <v>640</v>
      </c>
      <c r="C166" s="1221"/>
      <c r="D166" s="1221"/>
      <c r="E166" s="1221"/>
      <c r="F166" s="1221"/>
      <c r="G166" s="1221"/>
      <c r="H166" s="1221"/>
      <c r="I166" s="1221"/>
      <c r="J166" s="1221"/>
      <c r="K166" s="1221"/>
      <c r="L166" s="1221"/>
      <c r="M166" s="1221"/>
      <c r="N166" s="1221"/>
      <c r="O166" s="1221"/>
      <c r="P166" s="1221"/>
      <c r="Q166" s="1221"/>
      <c r="R166" s="1221"/>
      <c r="S166" s="1222"/>
      <c r="T166" s="660"/>
      <c r="U166" s="660"/>
      <c r="V166" s="660"/>
      <c r="W166" s="660"/>
      <c r="X166" s="660"/>
      <c r="Y166" s="661"/>
    </row>
    <row r="167" spans="1:19" s="106" customFormat="1" ht="56.25" customHeight="1">
      <c r="A167" s="1216"/>
      <c r="B167" s="1223" t="s">
        <v>643</v>
      </c>
      <c r="C167" s="1218"/>
      <c r="D167" s="1218" t="s">
        <v>644</v>
      </c>
      <c r="E167" s="1218"/>
      <c r="F167" s="1218" t="s">
        <v>645</v>
      </c>
      <c r="G167" s="1218"/>
      <c r="H167" s="1218" t="s">
        <v>646</v>
      </c>
      <c r="I167" s="1218"/>
      <c r="J167" s="1218" t="s">
        <v>647</v>
      </c>
      <c r="K167" s="1218"/>
      <c r="L167" s="1218" t="s">
        <v>648</v>
      </c>
      <c r="M167" s="1218"/>
      <c r="N167" s="1218" t="s">
        <v>649</v>
      </c>
      <c r="O167" s="1218"/>
      <c r="P167" s="1218" t="s">
        <v>650</v>
      </c>
      <c r="Q167" s="1218"/>
      <c r="R167" s="1218" t="s">
        <v>651</v>
      </c>
      <c r="S167" s="1219"/>
    </row>
    <row r="168" spans="1:19" s="106" customFormat="1" ht="13.5" thickBot="1">
      <c r="A168" s="1217"/>
      <c r="B168" s="108" t="s">
        <v>641</v>
      </c>
      <c r="C168" s="109" t="s">
        <v>642</v>
      </c>
      <c r="D168" s="109" t="s">
        <v>641</v>
      </c>
      <c r="E168" s="109" t="s">
        <v>642</v>
      </c>
      <c r="F168" s="109" t="s">
        <v>641</v>
      </c>
      <c r="G168" s="109" t="s">
        <v>642</v>
      </c>
      <c r="H168" s="109" t="s">
        <v>641</v>
      </c>
      <c r="I168" s="109" t="s">
        <v>642</v>
      </c>
      <c r="J168" s="109" t="s">
        <v>641</v>
      </c>
      <c r="K168" s="109" t="s">
        <v>642</v>
      </c>
      <c r="L168" s="109" t="s">
        <v>641</v>
      </c>
      <c r="M168" s="109" t="s">
        <v>642</v>
      </c>
      <c r="N168" s="109" t="s">
        <v>641</v>
      </c>
      <c r="O168" s="109" t="s">
        <v>642</v>
      </c>
      <c r="P168" s="109" t="s">
        <v>641</v>
      </c>
      <c r="Q168" s="109" t="s">
        <v>642</v>
      </c>
      <c r="R168" s="109" t="s">
        <v>641</v>
      </c>
      <c r="S168" s="110" t="s">
        <v>642</v>
      </c>
    </row>
    <row r="169" spans="1:19" s="106" customFormat="1" ht="76.5" customHeight="1">
      <c r="A169" s="112" t="s">
        <v>611</v>
      </c>
      <c r="B169" s="113">
        <v>3</v>
      </c>
      <c r="C169" s="113">
        <v>2</v>
      </c>
      <c r="D169" s="113">
        <v>3</v>
      </c>
      <c r="E169" s="113">
        <v>2</v>
      </c>
      <c r="F169" s="113">
        <v>2</v>
      </c>
      <c r="G169" s="113">
        <v>2</v>
      </c>
      <c r="H169" s="113">
        <v>4</v>
      </c>
      <c r="I169" s="113">
        <v>4</v>
      </c>
      <c r="J169" s="113">
        <v>2</v>
      </c>
      <c r="K169" s="113">
        <v>3</v>
      </c>
      <c r="L169" s="113">
        <v>3</v>
      </c>
      <c r="M169" s="113">
        <v>3</v>
      </c>
      <c r="N169" s="113">
        <v>4</v>
      </c>
      <c r="O169" s="113">
        <v>3</v>
      </c>
      <c r="P169" s="113">
        <v>2</v>
      </c>
      <c r="Q169" s="113">
        <v>4</v>
      </c>
      <c r="R169" s="113">
        <v>5</v>
      </c>
      <c r="S169" s="114">
        <v>6</v>
      </c>
    </row>
    <row r="170" spans="1:19" s="106" customFormat="1" ht="64.5" customHeight="1">
      <c r="A170" s="116" t="s">
        <v>612</v>
      </c>
      <c r="B170" s="113">
        <v>3</v>
      </c>
      <c r="C170" s="113">
        <v>2</v>
      </c>
      <c r="D170" s="113">
        <v>3</v>
      </c>
      <c r="E170" s="113">
        <v>2</v>
      </c>
      <c r="F170" s="113">
        <v>2</v>
      </c>
      <c r="G170" s="113">
        <v>2</v>
      </c>
      <c r="H170" s="113">
        <v>4</v>
      </c>
      <c r="I170" s="113">
        <v>4</v>
      </c>
      <c r="J170" s="113">
        <v>3</v>
      </c>
      <c r="K170" s="113">
        <v>3</v>
      </c>
      <c r="L170" s="113">
        <v>4</v>
      </c>
      <c r="M170" s="113">
        <v>3</v>
      </c>
      <c r="N170" s="113">
        <v>2</v>
      </c>
      <c r="O170" s="113">
        <v>3</v>
      </c>
      <c r="P170" s="113">
        <v>3</v>
      </c>
      <c r="Q170" s="113">
        <v>4</v>
      </c>
      <c r="R170" s="113">
        <v>4</v>
      </c>
      <c r="S170" s="114">
        <v>6</v>
      </c>
    </row>
    <row r="171" spans="1:19" s="106" customFormat="1" ht="87.75" customHeight="1">
      <c r="A171" s="116" t="s">
        <v>653</v>
      </c>
      <c r="B171" s="113">
        <v>3</v>
      </c>
      <c r="C171" s="113">
        <v>2</v>
      </c>
      <c r="D171" s="113">
        <v>3</v>
      </c>
      <c r="E171" s="113">
        <v>2</v>
      </c>
      <c r="F171" s="113">
        <v>1</v>
      </c>
      <c r="G171" s="113">
        <v>1</v>
      </c>
      <c r="H171" s="113">
        <v>3</v>
      </c>
      <c r="I171" s="113">
        <v>2</v>
      </c>
      <c r="J171" s="113">
        <v>2</v>
      </c>
      <c r="K171" s="113">
        <v>3</v>
      </c>
      <c r="L171" s="113">
        <v>3</v>
      </c>
      <c r="M171" s="113">
        <v>2</v>
      </c>
      <c r="N171" s="113">
        <v>2</v>
      </c>
      <c r="O171" s="113">
        <v>2</v>
      </c>
      <c r="P171" s="113">
        <v>1</v>
      </c>
      <c r="Q171" s="113">
        <v>3</v>
      </c>
      <c r="R171" s="113">
        <v>3</v>
      </c>
      <c r="S171" s="114">
        <v>3</v>
      </c>
    </row>
    <row r="172" spans="1:19" s="106" customFormat="1" ht="90.75" customHeight="1">
      <c r="A172" s="116" t="s">
        <v>654</v>
      </c>
      <c r="B172" s="113"/>
      <c r="C172" s="113"/>
      <c r="D172" s="113"/>
      <c r="E172" s="113"/>
      <c r="F172" s="113"/>
      <c r="G172" s="113"/>
      <c r="H172" s="113"/>
      <c r="I172" s="113"/>
      <c r="J172" s="113">
        <v>2</v>
      </c>
      <c r="K172" s="113">
        <v>1</v>
      </c>
      <c r="L172" s="113">
        <v>2</v>
      </c>
      <c r="M172" s="113"/>
      <c r="N172" s="113">
        <v>1</v>
      </c>
      <c r="O172" s="113">
        <v>1</v>
      </c>
      <c r="P172" s="113">
        <v>1</v>
      </c>
      <c r="Q172" s="113">
        <v>1</v>
      </c>
      <c r="R172" s="113">
        <v>2</v>
      </c>
      <c r="S172" s="114">
        <v>1</v>
      </c>
    </row>
    <row r="173" spans="1:19" s="106" customFormat="1" ht="54" customHeight="1">
      <c r="A173" s="116" t="s">
        <v>655</v>
      </c>
      <c r="B173" s="113"/>
      <c r="C173" s="113"/>
      <c r="D173" s="113"/>
      <c r="E173" s="113"/>
      <c r="F173" s="113"/>
      <c r="G173" s="113"/>
      <c r="H173" s="113"/>
      <c r="I173" s="113"/>
      <c r="J173" s="113"/>
      <c r="K173" s="113"/>
      <c r="L173" s="113">
        <v>1</v>
      </c>
      <c r="M173" s="113"/>
      <c r="N173" s="113">
        <v>2</v>
      </c>
      <c r="O173" s="113"/>
      <c r="P173" s="113">
        <v>1</v>
      </c>
      <c r="Q173" s="113">
        <v>2</v>
      </c>
      <c r="R173" s="113">
        <v>1</v>
      </c>
      <c r="S173" s="114">
        <v>1</v>
      </c>
    </row>
    <row r="174" spans="1:25" s="106" customFormat="1" ht="81" customHeight="1">
      <c r="A174" s="116" t="s">
        <v>656</v>
      </c>
      <c r="B174" s="113"/>
      <c r="C174" s="113"/>
      <c r="D174" s="113"/>
      <c r="E174" s="113"/>
      <c r="F174" s="113"/>
      <c r="G174" s="113"/>
      <c r="H174" s="113"/>
      <c r="I174" s="113"/>
      <c r="J174" s="113"/>
      <c r="K174" s="113"/>
      <c r="L174" s="113"/>
      <c r="M174" s="113"/>
      <c r="N174" s="113">
        <v>2</v>
      </c>
      <c r="O174" s="113"/>
      <c r="P174" s="113">
        <v>1</v>
      </c>
      <c r="Q174" s="113"/>
      <c r="R174" s="113">
        <v>2</v>
      </c>
      <c r="S174" s="114"/>
      <c r="T174" s="663"/>
      <c r="U174" s="663"/>
      <c r="V174" s="663"/>
      <c r="W174" s="663"/>
      <c r="X174" s="663"/>
      <c r="Y174" s="664"/>
    </row>
    <row r="175" spans="1:25" s="106" customFormat="1" ht="65.25" customHeight="1">
      <c r="A175" s="116" t="s">
        <v>657</v>
      </c>
      <c r="B175" s="113"/>
      <c r="C175" s="113"/>
      <c r="D175" s="113"/>
      <c r="E175" s="113"/>
      <c r="F175" s="113"/>
      <c r="G175" s="113"/>
      <c r="H175" s="113"/>
      <c r="I175" s="113"/>
      <c r="J175" s="113"/>
      <c r="K175" s="113"/>
      <c r="L175" s="113"/>
      <c r="M175" s="113"/>
      <c r="N175" s="113"/>
      <c r="O175" s="113"/>
      <c r="P175" s="113">
        <v>1</v>
      </c>
      <c r="Q175" s="113">
        <v>1</v>
      </c>
      <c r="R175" s="113">
        <v>2</v>
      </c>
      <c r="S175" s="114">
        <v>1</v>
      </c>
      <c r="T175" s="660"/>
      <c r="U175" s="660"/>
      <c r="V175" s="660"/>
      <c r="W175" s="660"/>
      <c r="X175" s="660"/>
      <c r="Y175" s="661"/>
    </row>
    <row r="176" spans="1:25" s="106" customFormat="1" ht="12.75" customHeight="1">
      <c r="A176" s="116" t="s">
        <v>658</v>
      </c>
      <c r="B176" s="113"/>
      <c r="C176" s="113"/>
      <c r="D176" s="113"/>
      <c r="E176" s="113"/>
      <c r="F176" s="113"/>
      <c r="G176" s="113"/>
      <c r="H176" s="113"/>
      <c r="I176" s="113"/>
      <c r="J176" s="113">
        <v>2</v>
      </c>
      <c r="K176" s="113"/>
      <c r="L176" s="113">
        <v>2</v>
      </c>
      <c r="M176" s="113"/>
      <c r="N176" s="113">
        <v>1</v>
      </c>
      <c r="O176" s="113">
        <v>1</v>
      </c>
      <c r="P176" s="113">
        <v>1</v>
      </c>
      <c r="Q176" s="113">
        <v>1</v>
      </c>
      <c r="R176" s="113">
        <v>2</v>
      </c>
      <c r="S176" s="114">
        <v>1</v>
      </c>
      <c r="T176" s="666"/>
      <c r="U176" s="666"/>
      <c r="V176" s="666"/>
      <c r="W176" s="666"/>
      <c r="X176" s="666"/>
      <c r="Y176" s="667"/>
    </row>
    <row r="177" spans="1:25" s="106" customFormat="1" ht="12.75" customHeight="1">
      <c r="A177" s="116" t="s">
        <v>659</v>
      </c>
      <c r="B177" s="113"/>
      <c r="C177" s="113"/>
      <c r="D177" s="113"/>
      <c r="E177" s="113"/>
      <c r="F177" s="113"/>
      <c r="G177" s="113"/>
      <c r="H177" s="113"/>
      <c r="I177" s="113"/>
      <c r="J177" s="113"/>
      <c r="K177" s="113"/>
      <c r="L177" s="113">
        <v>2</v>
      </c>
      <c r="M177" s="113"/>
      <c r="N177" s="113">
        <v>1</v>
      </c>
      <c r="O177" s="113">
        <v>1</v>
      </c>
      <c r="P177" s="113">
        <v>1</v>
      </c>
      <c r="Q177" s="113">
        <v>1</v>
      </c>
      <c r="R177" s="113">
        <v>1</v>
      </c>
      <c r="S177" s="114">
        <v>1</v>
      </c>
      <c r="T177" s="670"/>
      <c r="U177" s="670"/>
      <c r="V177" s="670"/>
      <c r="W177" s="670"/>
      <c r="X177" s="670"/>
      <c r="Y177" s="671"/>
    </row>
    <row r="178" spans="1:25" s="106" customFormat="1" ht="12.75" customHeight="1">
      <c r="A178" s="116" t="s">
        <v>660</v>
      </c>
      <c r="B178" s="113"/>
      <c r="C178" s="113"/>
      <c r="D178" s="113"/>
      <c r="E178" s="113"/>
      <c r="F178" s="113"/>
      <c r="G178" s="113"/>
      <c r="H178" s="113"/>
      <c r="I178" s="113"/>
      <c r="J178" s="113"/>
      <c r="K178" s="113"/>
      <c r="L178" s="113">
        <v>1</v>
      </c>
      <c r="M178" s="113">
        <v>2</v>
      </c>
      <c r="N178" s="113"/>
      <c r="O178" s="113"/>
      <c r="P178" s="113">
        <v>1</v>
      </c>
      <c r="Q178" s="113"/>
      <c r="R178" s="113">
        <v>2</v>
      </c>
      <c r="S178" s="114"/>
      <c r="T178" s="660"/>
      <c r="U178" s="660"/>
      <c r="V178" s="660"/>
      <c r="W178" s="660"/>
      <c r="X178" s="660"/>
      <c r="Y178" s="661"/>
    </row>
    <row r="179" spans="1:25" s="106" customFormat="1" ht="12.75" customHeight="1">
      <c r="A179" s="116" t="s">
        <v>661</v>
      </c>
      <c r="B179" s="113"/>
      <c r="C179" s="113"/>
      <c r="D179" s="113"/>
      <c r="E179" s="113"/>
      <c r="F179" s="113"/>
      <c r="G179" s="113"/>
      <c r="H179" s="113"/>
      <c r="I179" s="113"/>
      <c r="J179" s="113">
        <v>2</v>
      </c>
      <c r="K179" s="113">
        <v>1</v>
      </c>
      <c r="L179" s="113">
        <v>2</v>
      </c>
      <c r="M179" s="113">
        <v>1</v>
      </c>
      <c r="N179" s="113">
        <v>2</v>
      </c>
      <c r="O179" s="113">
        <v>1</v>
      </c>
      <c r="P179" s="113">
        <v>2</v>
      </c>
      <c r="Q179" s="113">
        <v>1</v>
      </c>
      <c r="R179" s="113">
        <v>2</v>
      </c>
      <c r="S179" s="114">
        <v>1</v>
      </c>
      <c r="T179" s="660"/>
      <c r="U179" s="660"/>
      <c r="V179" s="660"/>
      <c r="W179" s="660"/>
      <c r="X179" s="660"/>
      <c r="Y179" s="661"/>
    </row>
    <row r="180" spans="1:25" s="106" customFormat="1" ht="12.75" customHeight="1">
      <c r="A180" s="116" t="s">
        <v>731</v>
      </c>
      <c r="B180" s="113"/>
      <c r="C180" s="113"/>
      <c r="D180" s="113"/>
      <c r="E180" s="113"/>
      <c r="F180" s="113"/>
      <c r="G180" s="113"/>
      <c r="H180" s="113"/>
      <c r="I180" s="113"/>
      <c r="J180" s="113"/>
      <c r="K180" s="113"/>
      <c r="L180" s="113"/>
      <c r="M180" s="113"/>
      <c r="N180" s="113"/>
      <c r="O180" s="113"/>
      <c r="P180" s="113"/>
      <c r="Q180" s="113"/>
      <c r="R180" s="113"/>
      <c r="S180" s="114"/>
      <c r="T180" s="660"/>
      <c r="U180" s="660"/>
      <c r="V180" s="660"/>
      <c r="W180" s="660"/>
      <c r="X180" s="660"/>
      <c r="Y180" s="661"/>
    </row>
    <row r="181" spans="1:25" s="106" customFormat="1" ht="12.75" customHeight="1">
      <c r="A181" s="116" t="s">
        <v>732</v>
      </c>
      <c r="B181" s="113"/>
      <c r="C181" s="113"/>
      <c r="D181" s="113"/>
      <c r="E181" s="113"/>
      <c r="F181" s="113"/>
      <c r="G181" s="113"/>
      <c r="H181" s="113"/>
      <c r="I181" s="113"/>
      <c r="J181" s="113"/>
      <c r="K181" s="113"/>
      <c r="L181" s="113"/>
      <c r="M181" s="113"/>
      <c r="N181" s="113"/>
      <c r="O181" s="113"/>
      <c r="P181" s="113"/>
      <c r="Q181" s="113"/>
      <c r="R181" s="113"/>
      <c r="S181" s="114"/>
      <c r="T181" s="660"/>
      <c r="U181" s="660"/>
      <c r="V181" s="660"/>
      <c r="W181" s="660"/>
      <c r="X181" s="660"/>
      <c r="Y181" s="661"/>
    </row>
    <row r="182" spans="1:25" s="106" customFormat="1" ht="12.75" customHeight="1" thickBot="1">
      <c r="A182" s="116" t="s">
        <v>693</v>
      </c>
      <c r="B182" s="113">
        <v>2</v>
      </c>
      <c r="C182" s="113">
        <v>1</v>
      </c>
      <c r="D182" s="113">
        <v>2</v>
      </c>
      <c r="E182" s="113">
        <v>1</v>
      </c>
      <c r="F182" s="113">
        <v>2</v>
      </c>
      <c r="G182" s="113">
        <v>1</v>
      </c>
      <c r="H182" s="113">
        <v>2</v>
      </c>
      <c r="I182" s="113">
        <v>2</v>
      </c>
      <c r="J182" s="113">
        <v>2</v>
      </c>
      <c r="K182" s="113">
        <v>2</v>
      </c>
      <c r="L182" s="113">
        <v>2</v>
      </c>
      <c r="M182" s="113">
        <v>2</v>
      </c>
      <c r="N182" s="113">
        <v>1</v>
      </c>
      <c r="O182" s="113">
        <v>2</v>
      </c>
      <c r="P182" s="113">
        <v>2</v>
      </c>
      <c r="Q182" s="113">
        <v>2</v>
      </c>
      <c r="R182" s="113">
        <v>2</v>
      </c>
      <c r="S182" s="114">
        <v>3</v>
      </c>
      <c r="T182" s="660"/>
      <c r="U182" s="660"/>
      <c r="V182" s="660"/>
      <c r="W182" s="660"/>
      <c r="X182" s="660"/>
      <c r="Y182" s="661"/>
    </row>
    <row r="183" spans="1:25" s="106" customFormat="1" ht="12.75" customHeight="1" thickBot="1">
      <c r="A183" s="117" t="s">
        <v>662</v>
      </c>
      <c r="B183" s="118">
        <f>SUM(B169:B182)</f>
        <v>11</v>
      </c>
      <c r="C183" s="118">
        <f aca="true" t="shared" si="9" ref="C183:S183">SUM(C169:C182)</f>
        <v>7</v>
      </c>
      <c r="D183" s="118">
        <f t="shared" si="9"/>
        <v>11</v>
      </c>
      <c r="E183" s="118">
        <f t="shared" si="9"/>
        <v>7</v>
      </c>
      <c r="F183" s="118">
        <f t="shared" si="9"/>
        <v>7</v>
      </c>
      <c r="G183" s="118">
        <f t="shared" si="9"/>
        <v>6</v>
      </c>
      <c r="H183" s="118">
        <f t="shared" si="9"/>
        <v>13</v>
      </c>
      <c r="I183" s="118">
        <f t="shared" si="9"/>
        <v>12</v>
      </c>
      <c r="J183" s="118">
        <f t="shared" si="9"/>
        <v>15</v>
      </c>
      <c r="K183" s="118">
        <f t="shared" si="9"/>
        <v>13</v>
      </c>
      <c r="L183" s="118">
        <f t="shared" si="9"/>
        <v>22</v>
      </c>
      <c r="M183" s="118">
        <f t="shared" si="9"/>
        <v>13</v>
      </c>
      <c r="N183" s="118">
        <f t="shared" si="9"/>
        <v>18</v>
      </c>
      <c r="O183" s="118">
        <f t="shared" si="9"/>
        <v>14</v>
      </c>
      <c r="P183" s="118">
        <f t="shared" si="9"/>
        <v>17</v>
      </c>
      <c r="Q183" s="118">
        <f t="shared" si="9"/>
        <v>20</v>
      </c>
      <c r="R183" s="118">
        <f t="shared" si="9"/>
        <v>28</v>
      </c>
      <c r="S183" s="118">
        <f t="shared" si="9"/>
        <v>24</v>
      </c>
      <c r="T183" s="660"/>
      <c r="U183" s="660"/>
      <c r="V183" s="660"/>
      <c r="W183" s="660"/>
      <c r="X183" s="660"/>
      <c r="Y183" s="661"/>
    </row>
    <row r="184" spans="1:25" s="106" customFormat="1" ht="19.5" customHeight="1" thickBot="1">
      <c r="A184" s="117" t="s">
        <v>663</v>
      </c>
      <c r="B184" s="1224">
        <f>SUM(B183+D183+F183+H183+J183+L183+N183+P183+R183)</f>
        <v>142</v>
      </c>
      <c r="C184" s="1225"/>
      <c r="D184" s="1225"/>
      <c r="E184" s="1225"/>
      <c r="F184" s="1225"/>
      <c r="G184" s="1225"/>
      <c r="H184" s="1225"/>
      <c r="I184" s="1225"/>
      <c r="J184" s="1225"/>
      <c r="K184" s="1224">
        <f>SUM(C183+E183+G183+I183+K183+M183+O183+Q183+S183)</f>
        <v>116</v>
      </c>
      <c r="L184" s="1225"/>
      <c r="M184" s="1225"/>
      <c r="N184" s="1225"/>
      <c r="O184" s="1225"/>
      <c r="P184" s="1225"/>
      <c r="Q184" s="1225"/>
      <c r="R184" s="1225"/>
      <c r="S184" s="1226"/>
      <c r="T184" s="660"/>
      <c r="U184" s="660"/>
      <c r="V184" s="660"/>
      <c r="W184" s="660"/>
      <c r="X184" s="660"/>
      <c r="Y184" s="661"/>
    </row>
    <row r="185" spans="20:25" s="106" customFormat="1" ht="19.5" customHeight="1">
      <c r="T185" s="660"/>
      <c r="U185" s="660"/>
      <c r="V185" s="660"/>
      <c r="W185" s="660"/>
      <c r="X185" s="660"/>
      <c r="Y185" s="661"/>
    </row>
    <row r="186" spans="1:25" s="106" customFormat="1" ht="19.5" customHeight="1">
      <c r="A186" s="1214" t="s">
        <v>510</v>
      </c>
      <c r="B186" s="1214"/>
      <c r="C186" s="1214"/>
      <c r="T186" s="660"/>
      <c r="U186" s="660"/>
      <c r="V186" s="660"/>
      <c r="W186" s="660"/>
      <c r="X186" s="660"/>
      <c r="Y186" s="661"/>
    </row>
    <row r="187" spans="20:25" s="106" customFormat="1" ht="19.5" customHeight="1">
      <c r="T187" s="660"/>
      <c r="U187" s="660"/>
      <c r="V187" s="660"/>
      <c r="W187" s="660"/>
      <c r="X187" s="660"/>
      <c r="Y187" s="661"/>
    </row>
    <row r="188" spans="1:25" s="106" customFormat="1" ht="57.75" customHeight="1">
      <c r="A188" s="119" t="s">
        <v>7</v>
      </c>
      <c r="B188" s="1212" t="s">
        <v>589</v>
      </c>
      <c r="C188" s="1212"/>
      <c r="D188" s="1212"/>
      <c r="E188" s="1212"/>
      <c r="F188" s="1212"/>
      <c r="G188" s="119" t="s">
        <v>8</v>
      </c>
      <c r="H188" s="119" t="s">
        <v>9</v>
      </c>
      <c r="I188" s="662" t="s">
        <v>19</v>
      </c>
      <c r="J188" s="663"/>
      <c r="K188" s="663"/>
      <c r="L188" s="663"/>
      <c r="M188" s="663"/>
      <c r="N188" s="663"/>
      <c r="O188" s="663"/>
      <c r="P188" s="663"/>
      <c r="Q188" s="663"/>
      <c r="R188" s="663"/>
      <c r="S188" s="663"/>
      <c r="T188" s="672"/>
      <c r="U188" s="672"/>
      <c r="V188" s="672"/>
      <c r="W188" s="672"/>
      <c r="X188" s="672"/>
      <c r="Y188" s="672"/>
    </row>
    <row r="189" spans="1:25" s="106" customFormat="1" ht="54" customHeight="1">
      <c r="A189" s="119">
        <v>4</v>
      </c>
      <c r="B189" s="1212" t="s">
        <v>20</v>
      </c>
      <c r="C189" s="1212"/>
      <c r="D189" s="1212"/>
      <c r="E189" s="1212"/>
      <c r="F189" s="1212"/>
      <c r="G189" s="119">
        <v>3</v>
      </c>
      <c r="H189" s="120">
        <v>4</v>
      </c>
      <c r="I189" s="668" t="s">
        <v>55</v>
      </c>
      <c r="J189" s="660"/>
      <c r="K189" s="660"/>
      <c r="L189" s="660"/>
      <c r="M189" s="660"/>
      <c r="N189" s="660"/>
      <c r="O189" s="660"/>
      <c r="P189" s="660"/>
      <c r="Q189" s="660"/>
      <c r="R189" s="660"/>
      <c r="S189" s="660"/>
      <c r="T189" s="660"/>
      <c r="U189" s="660"/>
      <c r="V189" s="660"/>
      <c r="W189" s="660"/>
      <c r="X189" s="660"/>
      <c r="Y189" s="661"/>
    </row>
    <row r="190" spans="1:25" s="106" customFormat="1" ht="19.5" customHeight="1">
      <c r="A190" s="119">
        <v>4</v>
      </c>
      <c r="B190" s="1212" t="s">
        <v>21</v>
      </c>
      <c r="C190" s="1212"/>
      <c r="D190" s="1212"/>
      <c r="E190" s="1212"/>
      <c r="F190" s="1212"/>
      <c r="G190" s="119">
        <v>3</v>
      </c>
      <c r="H190" s="120">
        <v>4</v>
      </c>
      <c r="I190" s="665" t="s">
        <v>54</v>
      </c>
      <c r="J190" s="666"/>
      <c r="K190" s="666"/>
      <c r="L190" s="666"/>
      <c r="M190" s="666"/>
      <c r="N190" s="666"/>
      <c r="O190" s="666"/>
      <c r="P190" s="666"/>
      <c r="Q190" s="666"/>
      <c r="R190" s="666"/>
      <c r="S190" s="666"/>
      <c r="T190" s="660"/>
      <c r="U190" s="660"/>
      <c r="V190" s="660"/>
      <c r="W190" s="660"/>
      <c r="X190" s="660"/>
      <c r="Y190" s="661"/>
    </row>
    <row r="191" spans="1:25" s="106" customFormat="1" ht="19.5" customHeight="1">
      <c r="A191" s="119">
        <v>7</v>
      </c>
      <c r="B191" s="1212" t="s">
        <v>20</v>
      </c>
      <c r="C191" s="1212"/>
      <c r="D191" s="1212"/>
      <c r="E191" s="1212"/>
      <c r="F191" s="1212"/>
      <c r="G191" s="119">
        <v>4</v>
      </c>
      <c r="H191" s="120">
        <v>2</v>
      </c>
      <c r="I191" s="669" t="s">
        <v>56</v>
      </c>
      <c r="J191" s="670"/>
      <c r="K191" s="670"/>
      <c r="L191" s="670"/>
      <c r="M191" s="670"/>
      <c r="N191" s="670"/>
      <c r="O191" s="670"/>
      <c r="P191" s="670"/>
      <c r="Q191" s="670"/>
      <c r="R191" s="670"/>
      <c r="S191" s="670"/>
      <c r="T191" s="660"/>
      <c r="U191" s="660"/>
      <c r="V191" s="660"/>
      <c r="W191" s="660"/>
      <c r="X191" s="660"/>
      <c r="Y191" s="661"/>
    </row>
    <row r="192" spans="1:25" s="106" customFormat="1" ht="58.5" customHeight="1">
      <c r="A192" s="119">
        <v>7</v>
      </c>
      <c r="B192" s="1212" t="s">
        <v>21</v>
      </c>
      <c r="C192" s="1212"/>
      <c r="D192" s="1212"/>
      <c r="E192" s="1212"/>
      <c r="F192" s="1212"/>
      <c r="G192" s="119">
        <v>4</v>
      </c>
      <c r="H192" s="120">
        <v>3</v>
      </c>
      <c r="I192" s="659" t="s">
        <v>84</v>
      </c>
      <c r="J192" s="660"/>
      <c r="K192" s="660"/>
      <c r="L192" s="660"/>
      <c r="M192" s="660"/>
      <c r="N192" s="660"/>
      <c r="O192" s="660"/>
      <c r="P192" s="660"/>
      <c r="Q192" s="660"/>
      <c r="R192" s="660"/>
      <c r="S192" s="660"/>
      <c r="T192" s="660"/>
      <c r="U192" s="660"/>
      <c r="V192" s="660"/>
      <c r="W192" s="660"/>
      <c r="X192" s="660"/>
      <c r="Y192" s="661"/>
    </row>
    <row r="193" spans="1:25" s="106" customFormat="1" ht="69.75" customHeight="1">
      <c r="A193" s="119">
        <v>8</v>
      </c>
      <c r="B193" s="1212" t="s">
        <v>20</v>
      </c>
      <c r="C193" s="1212"/>
      <c r="D193" s="1212"/>
      <c r="E193" s="1212"/>
      <c r="F193" s="1212"/>
      <c r="G193" s="119">
        <v>4</v>
      </c>
      <c r="H193" s="120">
        <v>4</v>
      </c>
      <c r="I193" s="659" t="s">
        <v>85</v>
      </c>
      <c r="J193" s="660"/>
      <c r="K193" s="660"/>
      <c r="L193" s="660"/>
      <c r="M193" s="660"/>
      <c r="N193" s="660"/>
      <c r="O193" s="660"/>
      <c r="P193" s="660"/>
      <c r="Q193" s="660"/>
      <c r="R193" s="660"/>
      <c r="S193" s="660"/>
      <c r="T193" s="660"/>
      <c r="U193" s="660"/>
      <c r="V193" s="660"/>
      <c r="W193" s="660"/>
      <c r="X193" s="660"/>
      <c r="Y193" s="661"/>
    </row>
    <row r="194" spans="1:25" s="106" customFormat="1" ht="27.75" customHeight="1">
      <c r="A194" s="119">
        <v>8</v>
      </c>
      <c r="B194" s="1212" t="s">
        <v>21</v>
      </c>
      <c r="C194" s="1212"/>
      <c r="D194" s="1212"/>
      <c r="E194" s="1212"/>
      <c r="F194" s="1212"/>
      <c r="G194" s="119">
        <v>6</v>
      </c>
      <c r="H194" s="120">
        <v>4</v>
      </c>
      <c r="I194" s="659" t="s">
        <v>99</v>
      </c>
      <c r="J194" s="660"/>
      <c r="K194" s="660"/>
      <c r="L194" s="660"/>
      <c r="M194" s="660"/>
      <c r="N194" s="660"/>
      <c r="O194" s="660"/>
      <c r="P194" s="660"/>
      <c r="Q194" s="660"/>
      <c r="R194" s="660"/>
      <c r="S194" s="660"/>
      <c r="T194" s="660"/>
      <c r="U194" s="660"/>
      <c r="V194" s="660"/>
      <c r="W194" s="660"/>
      <c r="X194" s="660"/>
      <c r="Y194" s="661"/>
    </row>
    <row r="195" spans="1:25" s="106" customFormat="1" ht="69" customHeight="1">
      <c r="A195" s="119">
        <v>9</v>
      </c>
      <c r="B195" s="1212" t="s">
        <v>20</v>
      </c>
      <c r="C195" s="1212"/>
      <c r="D195" s="1212"/>
      <c r="E195" s="1212"/>
      <c r="F195" s="1212"/>
      <c r="G195" s="119">
        <v>4</v>
      </c>
      <c r="H195" s="120">
        <v>3</v>
      </c>
      <c r="I195" s="659" t="s">
        <v>157</v>
      </c>
      <c r="J195" s="660"/>
      <c r="K195" s="660"/>
      <c r="L195" s="660"/>
      <c r="M195" s="660"/>
      <c r="N195" s="660"/>
      <c r="O195" s="660"/>
      <c r="P195" s="660"/>
      <c r="Q195" s="660"/>
      <c r="R195" s="660"/>
      <c r="S195" s="660"/>
      <c r="T195" s="660"/>
      <c r="U195" s="660"/>
      <c r="V195" s="660"/>
      <c r="W195" s="660"/>
      <c r="X195" s="660"/>
      <c r="Y195" s="661"/>
    </row>
    <row r="196" spans="1:19" s="106" customFormat="1" ht="42.75" customHeight="1">
      <c r="A196" s="119">
        <v>9</v>
      </c>
      <c r="B196" s="1212" t="s">
        <v>21</v>
      </c>
      <c r="C196" s="1212"/>
      <c r="D196" s="1212"/>
      <c r="E196" s="1212"/>
      <c r="F196" s="1212"/>
      <c r="G196" s="119">
        <v>4</v>
      </c>
      <c r="H196" s="120">
        <v>3</v>
      </c>
      <c r="I196" s="659" t="s">
        <v>158</v>
      </c>
      <c r="J196" s="660"/>
      <c r="K196" s="660"/>
      <c r="L196" s="660"/>
      <c r="M196" s="660"/>
      <c r="N196" s="660"/>
      <c r="O196" s="660"/>
      <c r="P196" s="660"/>
      <c r="Q196" s="660"/>
      <c r="R196" s="660"/>
      <c r="S196" s="660"/>
    </row>
    <row r="197" spans="1:19" s="106" customFormat="1" ht="19.5" customHeight="1">
      <c r="A197" s="119">
        <v>9</v>
      </c>
      <c r="B197" s="1212" t="s">
        <v>22</v>
      </c>
      <c r="C197" s="1212"/>
      <c r="D197" s="1212"/>
      <c r="E197" s="1212"/>
      <c r="F197" s="1212"/>
      <c r="G197" s="119">
        <v>2</v>
      </c>
      <c r="H197" s="120">
        <v>1</v>
      </c>
      <c r="I197" s="659" t="s">
        <v>105</v>
      </c>
      <c r="J197" s="660"/>
      <c r="K197" s="660"/>
      <c r="L197" s="660"/>
      <c r="M197" s="660"/>
      <c r="N197" s="660"/>
      <c r="O197" s="660"/>
      <c r="P197" s="660"/>
      <c r="Q197" s="660"/>
      <c r="R197" s="660"/>
      <c r="S197" s="660"/>
    </row>
    <row r="198" spans="1:19" s="106" customFormat="1" ht="19.5" customHeight="1">
      <c r="A198" s="119">
        <v>9</v>
      </c>
      <c r="B198" s="1212" t="s">
        <v>23</v>
      </c>
      <c r="C198" s="1212"/>
      <c r="D198" s="1212"/>
      <c r="E198" s="1212"/>
      <c r="F198" s="1212"/>
      <c r="G198" s="119">
        <v>1</v>
      </c>
      <c r="H198" s="120">
        <v>2</v>
      </c>
      <c r="I198" s="672" t="s">
        <v>83</v>
      </c>
      <c r="J198" s="672"/>
      <c r="K198" s="672"/>
      <c r="L198" s="672"/>
      <c r="M198" s="672"/>
      <c r="N198" s="672"/>
      <c r="O198" s="672"/>
      <c r="P198" s="672"/>
      <c r="Q198" s="672"/>
      <c r="R198" s="672"/>
      <c r="S198" s="672"/>
    </row>
    <row r="199" spans="1:19" s="106" customFormat="1" ht="41.25" customHeight="1">
      <c r="A199" s="119">
        <v>9</v>
      </c>
      <c r="B199" s="1212" t="s">
        <v>24</v>
      </c>
      <c r="C199" s="1212"/>
      <c r="D199" s="1212"/>
      <c r="E199" s="1212"/>
      <c r="F199" s="1212"/>
      <c r="G199" s="119">
        <v>2</v>
      </c>
      <c r="H199" s="120">
        <v>1</v>
      </c>
      <c r="I199" s="659" t="s">
        <v>159</v>
      </c>
      <c r="J199" s="660"/>
      <c r="K199" s="660"/>
      <c r="L199" s="660"/>
      <c r="M199" s="660"/>
      <c r="N199" s="660"/>
      <c r="O199" s="660"/>
      <c r="P199" s="660"/>
      <c r="Q199" s="660"/>
      <c r="R199" s="660"/>
      <c r="S199" s="660"/>
    </row>
    <row r="200" spans="1:19" s="106" customFormat="1" ht="64.5" customHeight="1">
      <c r="A200" s="119">
        <v>9</v>
      </c>
      <c r="B200" s="1212" t="s">
        <v>656</v>
      </c>
      <c r="C200" s="1212"/>
      <c r="D200" s="1212"/>
      <c r="E200" s="1212"/>
      <c r="F200" s="1212"/>
      <c r="G200" s="119"/>
      <c r="H200" s="120">
        <v>1</v>
      </c>
      <c r="I200" s="659" t="s">
        <v>103</v>
      </c>
      <c r="J200" s="660"/>
      <c r="K200" s="660"/>
      <c r="L200" s="660"/>
      <c r="M200" s="660"/>
      <c r="N200" s="660"/>
      <c r="O200" s="660"/>
      <c r="P200" s="660"/>
      <c r="Q200" s="660"/>
      <c r="R200" s="660"/>
      <c r="S200" s="660"/>
    </row>
    <row r="201" spans="1:19" s="106" customFormat="1" ht="19.5" customHeight="1">
      <c r="A201" s="119">
        <v>9</v>
      </c>
      <c r="B201" s="1212" t="s">
        <v>657</v>
      </c>
      <c r="C201" s="1212"/>
      <c r="D201" s="1212"/>
      <c r="E201" s="1212"/>
      <c r="F201" s="1212"/>
      <c r="G201" s="119">
        <v>1</v>
      </c>
      <c r="H201" s="120">
        <v>1</v>
      </c>
      <c r="I201" s="659" t="s">
        <v>102</v>
      </c>
      <c r="J201" s="660"/>
      <c r="K201" s="660"/>
      <c r="L201" s="660"/>
      <c r="M201" s="660"/>
      <c r="N201" s="660"/>
      <c r="O201" s="660"/>
      <c r="P201" s="660"/>
      <c r="Q201" s="660"/>
      <c r="R201" s="660"/>
      <c r="S201" s="660"/>
    </row>
    <row r="202" spans="1:19" s="106" customFormat="1" ht="19.5" customHeight="1">
      <c r="A202" s="119">
        <v>9</v>
      </c>
      <c r="B202" s="1212" t="s">
        <v>25</v>
      </c>
      <c r="C202" s="1212"/>
      <c r="D202" s="1212"/>
      <c r="E202" s="1212"/>
      <c r="F202" s="1212"/>
      <c r="G202" s="119">
        <v>1</v>
      </c>
      <c r="H202" s="120">
        <v>2</v>
      </c>
      <c r="I202" s="659" t="s">
        <v>101</v>
      </c>
      <c r="J202" s="660"/>
      <c r="K202" s="660"/>
      <c r="L202" s="660"/>
      <c r="M202" s="660"/>
      <c r="N202" s="660"/>
      <c r="O202" s="660"/>
      <c r="P202" s="660"/>
      <c r="Q202" s="660"/>
      <c r="R202" s="660"/>
      <c r="S202" s="660"/>
    </row>
    <row r="203" spans="1:19" s="106" customFormat="1" ht="19.5" customHeight="1">
      <c r="A203" s="119">
        <v>9</v>
      </c>
      <c r="B203" s="1212" t="s">
        <v>26</v>
      </c>
      <c r="C203" s="1212"/>
      <c r="D203" s="1212"/>
      <c r="E203" s="1212"/>
      <c r="F203" s="1212"/>
      <c r="G203" s="119"/>
      <c r="H203" s="120">
        <v>2</v>
      </c>
      <c r="I203" s="659" t="s">
        <v>104</v>
      </c>
      <c r="J203" s="660"/>
      <c r="K203" s="660"/>
      <c r="L203" s="660"/>
      <c r="M203" s="660"/>
      <c r="N203" s="660"/>
      <c r="O203" s="660"/>
      <c r="P203" s="660"/>
      <c r="Q203" s="660"/>
      <c r="R203" s="660"/>
      <c r="S203" s="660"/>
    </row>
    <row r="204" spans="1:19" s="106" customFormat="1" ht="19.5" customHeight="1">
      <c r="A204" s="119">
        <v>9</v>
      </c>
      <c r="B204" s="1212" t="s">
        <v>27</v>
      </c>
      <c r="C204" s="1212"/>
      <c r="D204" s="1212"/>
      <c r="E204" s="1212"/>
      <c r="F204" s="1212"/>
      <c r="G204" s="119">
        <v>1</v>
      </c>
      <c r="H204" s="120">
        <v>1</v>
      </c>
      <c r="I204" s="659" t="s">
        <v>82</v>
      </c>
      <c r="J204" s="660"/>
      <c r="K204" s="660"/>
      <c r="L204" s="660"/>
      <c r="M204" s="660"/>
      <c r="N204" s="660"/>
      <c r="O204" s="660"/>
      <c r="P204" s="660"/>
      <c r="Q204" s="660"/>
      <c r="R204" s="660"/>
      <c r="S204" s="660"/>
    </row>
    <row r="205" spans="1:19" s="106" customFormat="1" ht="409.5">
      <c r="A205" s="119">
        <v>9</v>
      </c>
      <c r="B205" s="1212" t="s">
        <v>28</v>
      </c>
      <c r="C205" s="1212"/>
      <c r="D205" s="1212"/>
      <c r="E205" s="1212"/>
      <c r="F205" s="1212"/>
      <c r="G205" s="119">
        <v>2</v>
      </c>
      <c r="H205" s="120">
        <v>3</v>
      </c>
      <c r="I205" s="659" t="s">
        <v>100</v>
      </c>
      <c r="J205" s="660"/>
      <c r="K205" s="660"/>
      <c r="L205" s="660"/>
      <c r="M205" s="660"/>
      <c r="N205" s="660"/>
      <c r="O205" s="660"/>
      <c r="P205" s="660"/>
      <c r="Q205" s="660"/>
      <c r="R205" s="660"/>
      <c r="S205" s="660"/>
    </row>
    <row r="206" spans="7:8" s="106" customFormat="1" ht="12.75">
      <c r="G206" s="120">
        <f>SUM(G189:G205)</f>
        <v>42</v>
      </c>
      <c r="H206" s="120">
        <f>SUM(H189:H205)</f>
        <v>41</v>
      </c>
    </row>
    <row r="207" s="106" customFormat="1" ht="12.75"/>
    <row r="208" s="106" customFormat="1" ht="12.75"/>
    <row r="209" s="106" customFormat="1" ht="12.75"/>
    <row r="210" s="106" customFormat="1" ht="12.75"/>
    <row r="211" spans="1:3" s="106" customFormat="1" ht="12.75">
      <c r="A211" s="1214" t="s">
        <v>516</v>
      </c>
      <c r="B211" s="1214"/>
      <c r="C211" s="1214"/>
    </row>
    <row r="212" s="106" customFormat="1" ht="12.75"/>
    <row r="213" spans="1:19" s="106" customFormat="1" ht="224.25">
      <c r="A213" s="119" t="s">
        <v>7</v>
      </c>
      <c r="B213" s="1212" t="s">
        <v>589</v>
      </c>
      <c r="C213" s="1212"/>
      <c r="D213" s="1212"/>
      <c r="E213" s="1212"/>
      <c r="F213" s="1212"/>
      <c r="G213" s="119" t="s">
        <v>8</v>
      </c>
      <c r="H213" s="119" t="s">
        <v>9</v>
      </c>
      <c r="I213" s="662" t="s">
        <v>19</v>
      </c>
      <c r="J213" s="663"/>
      <c r="K213" s="663"/>
      <c r="L213" s="663"/>
      <c r="M213" s="663"/>
      <c r="N213" s="663"/>
      <c r="O213" s="663"/>
      <c r="P213" s="663"/>
      <c r="Q213" s="663"/>
      <c r="R213" s="663"/>
      <c r="S213" s="663"/>
    </row>
    <row r="214" spans="1:19" s="106" customFormat="1" ht="409.5">
      <c r="A214" s="119">
        <v>4</v>
      </c>
      <c r="B214" s="1213" t="s">
        <v>21</v>
      </c>
      <c r="C214" s="1212"/>
      <c r="D214" s="1212"/>
      <c r="E214" s="1212"/>
      <c r="F214" s="1212"/>
      <c r="G214" s="119">
        <v>1</v>
      </c>
      <c r="H214" s="120"/>
      <c r="I214" s="668" t="s">
        <v>517</v>
      </c>
      <c r="J214" s="660"/>
      <c r="K214" s="660"/>
      <c r="L214" s="660"/>
      <c r="M214" s="660"/>
      <c r="N214" s="660"/>
      <c r="O214" s="660"/>
      <c r="P214" s="660"/>
      <c r="Q214" s="660"/>
      <c r="R214" s="660"/>
      <c r="S214" s="660"/>
    </row>
    <row r="215" spans="1:19" s="106" customFormat="1" ht="409.5">
      <c r="A215" s="119">
        <v>4</v>
      </c>
      <c r="B215" s="1213" t="s">
        <v>20</v>
      </c>
      <c r="C215" s="1212"/>
      <c r="D215" s="1212"/>
      <c r="E215" s="1212"/>
      <c r="F215" s="1212"/>
      <c r="G215" s="119">
        <v>1</v>
      </c>
      <c r="H215" s="120"/>
      <c r="I215" s="665" t="s">
        <v>517</v>
      </c>
      <c r="J215" s="666"/>
      <c r="K215" s="666"/>
      <c r="L215" s="666"/>
      <c r="M215" s="666"/>
      <c r="N215" s="666"/>
      <c r="O215" s="666"/>
      <c r="P215" s="666"/>
      <c r="Q215" s="666"/>
      <c r="R215" s="666"/>
      <c r="S215" s="666"/>
    </row>
    <row r="216" spans="1:19" s="106" customFormat="1" ht="409.5">
      <c r="A216" s="119">
        <v>7</v>
      </c>
      <c r="B216" s="1212" t="s">
        <v>20</v>
      </c>
      <c r="C216" s="1212"/>
      <c r="D216" s="1212"/>
      <c r="E216" s="1212"/>
      <c r="F216" s="1212"/>
      <c r="G216" s="119">
        <v>1</v>
      </c>
      <c r="H216" s="120"/>
      <c r="I216" s="673" t="s">
        <v>518</v>
      </c>
      <c r="J216" s="670"/>
      <c r="K216" s="670"/>
      <c r="L216" s="670"/>
      <c r="M216" s="670"/>
      <c r="N216" s="670"/>
      <c r="O216" s="670"/>
      <c r="P216" s="670"/>
      <c r="Q216" s="670"/>
      <c r="R216" s="670"/>
      <c r="S216" s="670"/>
    </row>
    <row r="217" spans="1:19" s="106" customFormat="1" ht="409.5">
      <c r="A217" s="119">
        <v>7</v>
      </c>
      <c r="B217" s="1212" t="s">
        <v>21</v>
      </c>
      <c r="C217" s="1212"/>
      <c r="D217" s="1212"/>
      <c r="E217" s="1212"/>
      <c r="F217" s="1212"/>
      <c r="G217" s="119"/>
      <c r="H217" s="120">
        <v>1</v>
      </c>
      <c r="I217" s="674" t="s">
        <v>520</v>
      </c>
      <c r="J217" s="660"/>
      <c r="K217" s="660"/>
      <c r="L217" s="660"/>
      <c r="M217" s="660"/>
      <c r="N217" s="660"/>
      <c r="O217" s="660"/>
      <c r="P217" s="660"/>
      <c r="Q217" s="660"/>
      <c r="R217" s="660"/>
      <c r="S217" s="660"/>
    </row>
    <row r="218" spans="1:19" s="106" customFormat="1" ht="409.5">
      <c r="A218" s="119">
        <v>7</v>
      </c>
      <c r="B218" s="1213" t="s">
        <v>656</v>
      </c>
      <c r="C218" s="1212"/>
      <c r="D218" s="1212"/>
      <c r="E218" s="1212"/>
      <c r="F218" s="1212"/>
      <c r="G218" s="119">
        <v>1</v>
      </c>
      <c r="H218" s="120"/>
      <c r="I218" s="674" t="s">
        <v>523</v>
      </c>
      <c r="J218" s="660"/>
      <c r="K218" s="660"/>
      <c r="L218" s="660"/>
      <c r="M218" s="660"/>
      <c r="N218" s="660"/>
      <c r="O218" s="660"/>
      <c r="P218" s="660"/>
      <c r="Q218" s="660"/>
      <c r="R218" s="660"/>
      <c r="S218" s="660"/>
    </row>
    <row r="219" spans="1:19" s="106" customFormat="1" ht="409.5">
      <c r="A219" s="119">
        <v>7</v>
      </c>
      <c r="B219" s="1213" t="s">
        <v>26</v>
      </c>
      <c r="C219" s="1212"/>
      <c r="D219" s="1212"/>
      <c r="E219" s="1212"/>
      <c r="F219" s="1212"/>
      <c r="G219" s="119">
        <v>1</v>
      </c>
      <c r="H219" s="120"/>
      <c r="I219" s="674" t="s">
        <v>551</v>
      </c>
      <c r="J219" s="660"/>
      <c r="K219" s="660"/>
      <c r="L219" s="660"/>
      <c r="M219" s="660"/>
      <c r="N219" s="660"/>
      <c r="O219" s="660"/>
      <c r="P219" s="660"/>
      <c r="Q219" s="660"/>
      <c r="R219" s="660"/>
      <c r="S219" s="660"/>
    </row>
    <row r="220" spans="1:19" s="106" customFormat="1" ht="409.5">
      <c r="A220" s="119">
        <v>8</v>
      </c>
      <c r="B220" s="1212" t="s">
        <v>20</v>
      </c>
      <c r="C220" s="1212"/>
      <c r="D220" s="1212"/>
      <c r="E220" s="1212"/>
      <c r="F220" s="1212"/>
      <c r="G220" s="119">
        <v>1</v>
      </c>
      <c r="H220" s="120"/>
      <c r="I220" s="674" t="s">
        <v>517</v>
      </c>
      <c r="J220" s="660"/>
      <c r="K220" s="660"/>
      <c r="L220" s="660"/>
      <c r="M220" s="660"/>
      <c r="N220" s="660"/>
      <c r="O220" s="660"/>
      <c r="P220" s="660"/>
      <c r="Q220" s="660"/>
      <c r="R220" s="660"/>
      <c r="S220" s="660"/>
    </row>
    <row r="221" spans="1:19" s="106" customFormat="1" ht="408.75">
      <c r="A221" s="119">
        <v>8</v>
      </c>
      <c r="B221" s="1212" t="s">
        <v>21</v>
      </c>
      <c r="C221" s="1212"/>
      <c r="D221" s="1212"/>
      <c r="E221" s="1212"/>
      <c r="F221" s="1212"/>
      <c r="G221" s="119"/>
      <c r="H221" s="120">
        <v>1</v>
      </c>
      <c r="I221" s="674" t="s">
        <v>519</v>
      </c>
      <c r="J221" s="660"/>
      <c r="K221" s="660"/>
      <c r="L221" s="660"/>
      <c r="M221" s="660"/>
      <c r="N221" s="660"/>
      <c r="O221" s="660"/>
      <c r="P221" s="660"/>
      <c r="Q221" s="660"/>
      <c r="R221" s="660"/>
      <c r="S221" s="660"/>
    </row>
    <row r="222" spans="1:19" s="106" customFormat="1" ht="409.5">
      <c r="A222" s="119">
        <v>8</v>
      </c>
      <c r="B222" s="1213" t="s">
        <v>25</v>
      </c>
      <c r="C222" s="1212"/>
      <c r="D222" s="1212"/>
      <c r="E222" s="1212"/>
      <c r="F222" s="1212"/>
      <c r="G222" s="119">
        <v>1</v>
      </c>
      <c r="H222" s="120"/>
      <c r="I222" s="674" t="s">
        <v>548</v>
      </c>
      <c r="J222" s="660"/>
      <c r="K222" s="660"/>
      <c r="L222" s="660"/>
      <c r="M222" s="660"/>
      <c r="N222" s="660"/>
      <c r="O222" s="660"/>
      <c r="P222" s="660"/>
      <c r="Q222" s="660"/>
      <c r="R222" s="660"/>
      <c r="S222" s="660"/>
    </row>
    <row r="223" spans="1:19" s="106" customFormat="1" ht="409.5">
      <c r="A223" s="119">
        <v>8</v>
      </c>
      <c r="B223" s="1213" t="s">
        <v>657</v>
      </c>
      <c r="C223" s="1212"/>
      <c r="D223" s="1212"/>
      <c r="E223" s="1212"/>
      <c r="F223" s="1212"/>
      <c r="G223" s="119">
        <v>1</v>
      </c>
      <c r="H223" s="120"/>
      <c r="I223" s="674" t="s">
        <v>549</v>
      </c>
      <c r="J223" s="660"/>
      <c r="K223" s="660"/>
      <c r="L223" s="660"/>
      <c r="M223" s="660"/>
      <c r="N223" s="660"/>
      <c r="O223" s="660"/>
      <c r="P223" s="660"/>
      <c r="Q223" s="660"/>
      <c r="R223" s="660"/>
      <c r="S223" s="660"/>
    </row>
    <row r="224" spans="1:19" s="106" customFormat="1" ht="409.5">
      <c r="A224" s="119">
        <v>9</v>
      </c>
      <c r="B224" s="1212" t="s">
        <v>20</v>
      </c>
      <c r="C224" s="1212"/>
      <c r="D224" s="1212"/>
      <c r="E224" s="1212"/>
      <c r="F224" s="1212"/>
      <c r="G224" s="119"/>
      <c r="H224" s="120">
        <v>1</v>
      </c>
      <c r="I224" s="674" t="s">
        <v>521</v>
      </c>
      <c r="J224" s="660"/>
      <c r="K224" s="660"/>
      <c r="L224" s="660"/>
      <c r="M224" s="660"/>
      <c r="N224" s="660"/>
      <c r="O224" s="660"/>
      <c r="P224" s="660"/>
      <c r="Q224" s="660"/>
      <c r="R224" s="660"/>
      <c r="S224" s="660"/>
    </row>
    <row r="225" spans="1:19" s="106" customFormat="1" ht="409.5">
      <c r="A225" s="119">
        <v>9</v>
      </c>
      <c r="B225" s="1212" t="s">
        <v>21</v>
      </c>
      <c r="C225" s="1212"/>
      <c r="D225" s="1212"/>
      <c r="E225" s="1212"/>
      <c r="F225" s="1212"/>
      <c r="G225" s="119">
        <v>1</v>
      </c>
      <c r="H225" s="120">
        <v>1</v>
      </c>
      <c r="I225" s="674" t="s">
        <v>552</v>
      </c>
      <c r="J225" s="660"/>
      <c r="K225" s="660"/>
      <c r="L225" s="660"/>
      <c r="M225" s="660"/>
      <c r="N225" s="660"/>
      <c r="O225" s="660"/>
      <c r="P225" s="660"/>
      <c r="Q225" s="660"/>
      <c r="R225" s="660"/>
      <c r="S225" s="660"/>
    </row>
    <row r="226" spans="1:19" s="106" customFormat="1" ht="409.5">
      <c r="A226" s="119">
        <v>9</v>
      </c>
      <c r="B226" s="1212" t="s">
        <v>22</v>
      </c>
      <c r="C226" s="1212"/>
      <c r="D226" s="1212"/>
      <c r="E226" s="1212"/>
      <c r="F226" s="1212"/>
      <c r="G226" s="119"/>
      <c r="H226" s="120">
        <v>1</v>
      </c>
      <c r="I226" s="674" t="s">
        <v>524</v>
      </c>
      <c r="J226" s="660"/>
      <c r="K226" s="660"/>
      <c r="L226" s="660"/>
      <c r="M226" s="660"/>
      <c r="N226" s="660"/>
      <c r="O226" s="660"/>
      <c r="P226" s="660"/>
      <c r="Q226" s="660"/>
      <c r="R226" s="660"/>
      <c r="S226" s="660"/>
    </row>
    <row r="227" spans="1:19" s="106" customFormat="1" ht="12.75">
      <c r="A227" s="119">
        <v>9</v>
      </c>
      <c r="B227" s="1212" t="s">
        <v>23</v>
      </c>
      <c r="C227" s="1212"/>
      <c r="D227" s="1212"/>
      <c r="E227" s="1212"/>
      <c r="F227" s="1212"/>
      <c r="G227" s="119"/>
      <c r="H227" s="120"/>
      <c r="I227" s="672"/>
      <c r="J227" s="672"/>
      <c r="K227" s="672"/>
      <c r="L227" s="672"/>
      <c r="M227" s="672"/>
      <c r="N227" s="672"/>
      <c r="O227" s="672"/>
      <c r="P227" s="672"/>
      <c r="Q227" s="672"/>
      <c r="R227" s="672"/>
      <c r="S227" s="672"/>
    </row>
    <row r="228" spans="1:19" s="106" customFormat="1" ht="12.75">
      <c r="A228" s="119">
        <v>9</v>
      </c>
      <c r="B228" s="1212" t="s">
        <v>24</v>
      </c>
      <c r="C228" s="1212"/>
      <c r="D228" s="1212"/>
      <c r="E228" s="1212"/>
      <c r="F228" s="1212"/>
      <c r="G228" s="119"/>
      <c r="H228" s="120"/>
      <c r="I228" s="659"/>
      <c r="J228" s="660"/>
      <c r="K228" s="660"/>
      <c r="L228" s="660"/>
      <c r="M228" s="660"/>
      <c r="N228" s="660"/>
      <c r="O228" s="660"/>
      <c r="P228" s="660"/>
      <c r="Q228" s="660"/>
      <c r="R228" s="660"/>
      <c r="S228" s="660"/>
    </row>
    <row r="229" spans="1:26" s="106" customFormat="1" ht="409.5">
      <c r="A229" s="119">
        <v>9</v>
      </c>
      <c r="B229" s="1212" t="s">
        <v>656</v>
      </c>
      <c r="C229" s="1212"/>
      <c r="D229" s="1212"/>
      <c r="E229" s="1212"/>
      <c r="F229" s="1212"/>
      <c r="G229" s="119"/>
      <c r="H229" s="120">
        <v>1</v>
      </c>
      <c r="I229" s="674" t="s">
        <v>522</v>
      </c>
      <c r="J229" s="660"/>
      <c r="K229" s="660"/>
      <c r="L229" s="660"/>
      <c r="M229" s="660"/>
      <c r="N229" s="660"/>
      <c r="O229" s="660"/>
      <c r="P229" s="660"/>
      <c r="Q229" s="660"/>
      <c r="R229" s="660"/>
      <c r="S229" s="660"/>
      <c r="T229"/>
      <c r="U229"/>
      <c r="V229"/>
      <c r="W229"/>
      <c r="X229"/>
      <c r="Y229"/>
      <c r="Z229"/>
    </row>
    <row r="230" spans="1:26" s="106" customFormat="1" ht="409.5">
      <c r="A230" s="119">
        <v>9</v>
      </c>
      <c r="B230" s="1212" t="s">
        <v>657</v>
      </c>
      <c r="C230" s="1212"/>
      <c r="D230" s="1212"/>
      <c r="E230" s="1212"/>
      <c r="F230" s="1212"/>
      <c r="G230" s="119">
        <v>1</v>
      </c>
      <c r="H230" s="120">
        <v>1</v>
      </c>
      <c r="I230" s="674" t="s">
        <v>550</v>
      </c>
      <c r="J230" s="660"/>
      <c r="K230" s="660"/>
      <c r="L230" s="660"/>
      <c r="M230" s="660"/>
      <c r="N230" s="660"/>
      <c r="O230" s="660"/>
      <c r="P230" s="660"/>
      <c r="Q230" s="660"/>
      <c r="R230" s="660"/>
      <c r="S230" s="660"/>
      <c r="T230"/>
      <c r="U230"/>
      <c r="V230"/>
      <c r="W230"/>
      <c r="X230"/>
      <c r="Y230"/>
      <c r="Z230"/>
    </row>
    <row r="231" spans="1:26" s="106" customFormat="1" ht="12.75">
      <c r="A231" s="119">
        <v>9</v>
      </c>
      <c r="B231" s="1212" t="s">
        <v>25</v>
      </c>
      <c r="C231" s="1212"/>
      <c r="D231" s="1212"/>
      <c r="E231" s="1212"/>
      <c r="F231" s="1212"/>
      <c r="G231" s="119"/>
      <c r="H231" s="120"/>
      <c r="I231" s="659"/>
      <c r="J231" s="660"/>
      <c r="K231" s="660"/>
      <c r="L231" s="660"/>
      <c r="M231" s="660"/>
      <c r="N231" s="660"/>
      <c r="O231" s="660"/>
      <c r="P231" s="660"/>
      <c r="Q231" s="660"/>
      <c r="R231" s="660"/>
      <c r="S231" s="660"/>
      <c r="T231"/>
      <c r="U231"/>
      <c r="V231"/>
      <c r="W231"/>
      <c r="X231"/>
      <c r="Y231"/>
      <c r="Z231"/>
    </row>
    <row r="232" spans="1:26" s="106" customFormat="1" ht="12.75">
      <c r="A232" s="119">
        <v>9</v>
      </c>
      <c r="B232" s="1212" t="s">
        <v>26</v>
      </c>
      <c r="C232" s="1212"/>
      <c r="D232" s="1212"/>
      <c r="E232" s="1212"/>
      <c r="F232" s="1212"/>
      <c r="G232" s="119"/>
      <c r="H232" s="120"/>
      <c r="I232" s="659"/>
      <c r="J232" s="660"/>
      <c r="K232" s="660"/>
      <c r="L232" s="660"/>
      <c r="M232" s="660"/>
      <c r="N232" s="660"/>
      <c r="O232" s="660"/>
      <c r="P232" s="660"/>
      <c r="Q232" s="660"/>
      <c r="R232" s="660"/>
      <c r="S232" s="660"/>
      <c r="T232"/>
      <c r="U232"/>
      <c r="V232"/>
      <c r="W232"/>
      <c r="X232"/>
      <c r="Y232"/>
      <c r="Z232"/>
    </row>
    <row r="233" spans="1:26" s="106" customFormat="1" ht="12.75">
      <c r="A233" s="119">
        <v>9</v>
      </c>
      <c r="B233" s="1212" t="s">
        <v>27</v>
      </c>
      <c r="C233" s="1212"/>
      <c r="D233" s="1212"/>
      <c r="E233" s="1212"/>
      <c r="F233" s="1212"/>
      <c r="G233" s="119"/>
      <c r="H233" s="120"/>
      <c r="I233" s="659"/>
      <c r="J233" s="660"/>
      <c r="K233" s="660"/>
      <c r="L233" s="660"/>
      <c r="M233" s="660"/>
      <c r="N233" s="660"/>
      <c r="O233" s="660"/>
      <c r="P233" s="660"/>
      <c r="Q233" s="660"/>
      <c r="R233" s="660"/>
      <c r="S233" s="660"/>
      <c r="T233"/>
      <c r="U233"/>
      <c r="V233"/>
      <c r="W233"/>
      <c r="X233"/>
      <c r="Y233"/>
      <c r="Z233"/>
    </row>
    <row r="234" spans="1:26" s="106" customFormat="1" ht="12.75">
      <c r="A234" s="119">
        <v>9</v>
      </c>
      <c r="B234" s="1212" t="s">
        <v>28</v>
      </c>
      <c r="C234" s="1212"/>
      <c r="D234" s="1212"/>
      <c r="E234" s="1212"/>
      <c r="F234" s="1212"/>
      <c r="G234" s="119"/>
      <c r="H234" s="120"/>
      <c r="I234" s="659"/>
      <c r="J234" s="660"/>
      <c r="K234" s="660"/>
      <c r="L234" s="660"/>
      <c r="M234" s="660"/>
      <c r="N234" s="660"/>
      <c r="O234" s="660"/>
      <c r="P234" s="660"/>
      <c r="Q234" s="660"/>
      <c r="R234" s="660"/>
      <c r="S234" s="660"/>
      <c r="T234"/>
      <c r="U234"/>
      <c r="V234"/>
      <c r="W234"/>
      <c r="X234"/>
      <c r="Y234"/>
      <c r="Z234"/>
    </row>
    <row r="235" spans="7:26" s="106" customFormat="1" ht="12.75">
      <c r="G235" s="120">
        <f>SUM(G214:G234)</f>
        <v>10</v>
      </c>
      <c r="H235" s="120">
        <f>SUM(H214:H234)</f>
        <v>7</v>
      </c>
      <c r="T235"/>
      <c r="U235"/>
      <c r="V235"/>
      <c r="W235"/>
      <c r="X235"/>
      <c r="Y235"/>
      <c r="Z235"/>
    </row>
    <row r="236" spans="20:26" s="106" customFormat="1" ht="12.75">
      <c r="T236"/>
      <c r="U236"/>
      <c r="V236"/>
      <c r="W236"/>
      <c r="X236"/>
      <c r="Y236"/>
      <c r="Z236"/>
    </row>
    <row r="237" spans="20:26" s="106" customFormat="1" ht="12.75">
      <c r="T237"/>
      <c r="U237"/>
      <c r="V237"/>
      <c r="W237"/>
      <c r="X237"/>
      <c r="Y237"/>
      <c r="Z237"/>
    </row>
    <row r="238" spans="1:19" ht="12.75">
      <c r="A238" s="106"/>
      <c r="B238" s="106"/>
      <c r="C238" s="106"/>
      <c r="D238" s="106"/>
      <c r="E238" s="106"/>
      <c r="F238" s="106"/>
      <c r="G238" s="106"/>
      <c r="H238" s="106"/>
      <c r="I238" s="106"/>
      <c r="J238" s="106"/>
      <c r="K238" s="106"/>
      <c r="L238" s="106"/>
      <c r="M238" s="106"/>
      <c r="N238" s="106"/>
      <c r="O238" s="106"/>
      <c r="P238" s="106"/>
      <c r="Q238" s="106"/>
      <c r="R238" s="106"/>
      <c r="S238" s="106"/>
    </row>
    <row r="239" spans="1:19" ht="12.75">
      <c r="A239" s="106"/>
      <c r="B239" s="106"/>
      <c r="C239" s="106"/>
      <c r="D239" s="106"/>
      <c r="E239" s="106"/>
      <c r="F239" s="106"/>
      <c r="G239" s="106"/>
      <c r="H239" s="106"/>
      <c r="I239" s="106"/>
      <c r="J239" s="106"/>
      <c r="K239" s="106"/>
      <c r="L239" s="106"/>
      <c r="M239" s="106"/>
      <c r="N239" s="106"/>
      <c r="O239" s="106"/>
      <c r="P239" s="106"/>
      <c r="Q239" s="106"/>
      <c r="R239" s="106"/>
      <c r="S239" s="106"/>
    </row>
    <row r="240" spans="1:19" ht="12.75">
      <c r="A240" s="106"/>
      <c r="B240" s="106"/>
      <c r="C240" s="106"/>
      <c r="D240" s="106"/>
      <c r="E240" s="106"/>
      <c r="F240" s="106"/>
      <c r="G240" s="106"/>
      <c r="H240" s="106"/>
      <c r="I240" s="106"/>
      <c r="J240" s="106"/>
      <c r="K240" s="106"/>
      <c r="L240" s="106"/>
      <c r="M240" s="106"/>
      <c r="N240" s="106"/>
      <c r="O240" s="106"/>
      <c r="P240" s="106"/>
      <c r="Q240" s="106"/>
      <c r="R240" s="106"/>
      <c r="S240" s="106"/>
    </row>
    <row r="241" spans="1:19" ht="12.75">
      <c r="A241" s="106"/>
      <c r="B241" s="106"/>
      <c r="C241" s="106"/>
      <c r="D241" s="106"/>
      <c r="E241" s="106"/>
      <c r="F241" s="106"/>
      <c r="G241" s="106"/>
      <c r="H241" s="106"/>
      <c r="I241" s="106"/>
      <c r="J241" s="106"/>
      <c r="K241" s="106"/>
      <c r="L241" s="106"/>
      <c r="M241" s="106"/>
      <c r="N241" s="106"/>
      <c r="O241" s="106"/>
      <c r="P241" s="106"/>
      <c r="Q241" s="106"/>
      <c r="R241" s="106"/>
      <c r="S241" s="106"/>
    </row>
    <row r="242" spans="1:19" ht="12.75">
      <c r="A242" s="106"/>
      <c r="B242" s="106"/>
      <c r="C242" s="106"/>
      <c r="D242" s="106"/>
      <c r="E242" s="106"/>
      <c r="F242" s="106"/>
      <c r="G242" s="106"/>
      <c r="H242" s="106"/>
      <c r="I242" s="106"/>
      <c r="J242" s="106"/>
      <c r="K242" s="106"/>
      <c r="L242" s="106"/>
      <c r="M242" s="106"/>
      <c r="N242" s="106"/>
      <c r="O242" s="106"/>
      <c r="P242" s="106"/>
      <c r="Q242" s="106"/>
      <c r="R242" s="106"/>
      <c r="S242" s="106"/>
    </row>
    <row r="243" spans="1:19" ht="12.75">
      <c r="A243" s="106"/>
      <c r="B243" s="106"/>
      <c r="C243" s="106"/>
      <c r="D243" s="106"/>
      <c r="E243" s="106"/>
      <c r="F243" s="106"/>
      <c r="G243" s="106"/>
      <c r="H243" s="106"/>
      <c r="I243" s="106"/>
      <c r="J243" s="106"/>
      <c r="K243" s="106"/>
      <c r="L243" s="106"/>
      <c r="M243" s="106"/>
      <c r="N243" s="106"/>
      <c r="O243" s="106"/>
      <c r="P243" s="106"/>
      <c r="Q243" s="106"/>
      <c r="R243" s="106"/>
      <c r="S243" s="106"/>
    </row>
    <row r="244" spans="1:19" ht="12.75">
      <c r="A244" s="106"/>
      <c r="B244" s="106"/>
      <c r="C244" s="106"/>
      <c r="D244" s="106"/>
      <c r="E244" s="106"/>
      <c r="F244" s="106"/>
      <c r="G244" s="106"/>
      <c r="H244" s="106"/>
      <c r="I244" s="106"/>
      <c r="J244" s="106"/>
      <c r="K244" s="106"/>
      <c r="L244" s="106"/>
      <c r="M244" s="106"/>
      <c r="N244" s="106"/>
      <c r="O244" s="106"/>
      <c r="P244" s="106"/>
      <c r="Q244" s="106"/>
      <c r="R244" s="106"/>
      <c r="S244" s="106"/>
    </row>
    <row r="245" spans="1:19" ht="12.75">
      <c r="A245" s="106"/>
      <c r="B245" s="106"/>
      <c r="C245" s="106"/>
      <c r="D245" s="106"/>
      <c r="E245" s="106"/>
      <c r="F245" s="106"/>
      <c r="G245" s="106"/>
      <c r="H245" s="106"/>
      <c r="I245" s="106"/>
      <c r="J245" s="106"/>
      <c r="K245" s="106"/>
      <c r="L245" s="106"/>
      <c r="M245" s="106"/>
      <c r="N245" s="106"/>
      <c r="O245" s="106"/>
      <c r="P245" s="106"/>
      <c r="Q245" s="106"/>
      <c r="R245" s="106"/>
      <c r="S245" s="106"/>
    </row>
    <row r="246" spans="1:19" ht="12.75">
      <c r="A246" s="106"/>
      <c r="B246" s="106"/>
      <c r="C246" s="106"/>
      <c r="D246" s="106"/>
      <c r="E246" s="106"/>
      <c r="F246" s="106"/>
      <c r="G246" s="106"/>
      <c r="H246" s="106"/>
      <c r="I246" s="106"/>
      <c r="J246" s="106"/>
      <c r="K246" s="106"/>
      <c r="L246" s="106"/>
      <c r="M246" s="106"/>
      <c r="N246" s="106"/>
      <c r="O246" s="106"/>
      <c r="P246" s="106"/>
      <c r="Q246" s="106"/>
      <c r="R246" s="106"/>
      <c r="S246" s="106"/>
    </row>
    <row r="247" spans="1:19" ht="12.75">
      <c r="A247" s="106"/>
      <c r="B247" s="106"/>
      <c r="C247" s="106"/>
      <c r="D247" s="106"/>
      <c r="E247" s="106"/>
      <c r="F247" s="106"/>
      <c r="G247" s="106"/>
      <c r="H247" s="106"/>
      <c r="I247" s="106"/>
      <c r="J247" s="106"/>
      <c r="K247" s="106"/>
      <c r="L247" s="106"/>
      <c r="M247" s="106"/>
      <c r="N247" s="106"/>
      <c r="O247" s="106"/>
      <c r="P247" s="106"/>
      <c r="Q247" s="106"/>
      <c r="R247" s="106"/>
      <c r="S247" s="106"/>
    </row>
    <row r="248" spans="1:19" ht="12.75">
      <c r="A248" s="106"/>
      <c r="B248" s="106"/>
      <c r="C248" s="106"/>
      <c r="D248" s="106"/>
      <c r="E248" s="106"/>
      <c r="F248" s="106"/>
      <c r="G248" s="106"/>
      <c r="H248" s="106"/>
      <c r="I248" s="106"/>
      <c r="J248" s="106"/>
      <c r="K248" s="106"/>
      <c r="L248" s="106"/>
      <c r="M248" s="106"/>
      <c r="N248" s="106"/>
      <c r="O248" s="106"/>
      <c r="P248" s="106"/>
      <c r="Q248" s="106"/>
      <c r="R248" s="106"/>
      <c r="S248" s="106"/>
    </row>
    <row r="249" spans="1:19" ht="12.75">
      <c r="A249" s="106"/>
      <c r="B249" s="106"/>
      <c r="C249" s="106"/>
      <c r="D249" s="106"/>
      <c r="E249" s="106"/>
      <c r="F249" s="106"/>
      <c r="G249" s="106"/>
      <c r="H249" s="106"/>
      <c r="I249" s="106"/>
      <c r="J249" s="106"/>
      <c r="K249" s="106"/>
      <c r="L249" s="106"/>
      <c r="M249" s="106"/>
      <c r="N249" s="106"/>
      <c r="O249" s="106"/>
      <c r="P249" s="106"/>
      <c r="Q249" s="106"/>
      <c r="R249" s="106"/>
      <c r="S249" s="106"/>
    </row>
    <row r="250" spans="1:19" ht="12.75">
      <c r="A250" s="106"/>
      <c r="B250" s="106"/>
      <c r="C250" s="106"/>
      <c r="D250" s="106"/>
      <c r="E250" s="106"/>
      <c r="F250" s="106"/>
      <c r="G250" s="106"/>
      <c r="H250" s="106"/>
      <c r="I250" s="106"/>
      <c r="J250" s="106"/>
      <c r="K250" s="106"/>
      <c r="L250" s="106"/>
      <c r="M250" s="106"/>
      <c r="N250" s="106"/>
      <c r="O250" s="106"/>
      <c r="P250" s="106"/>
      <c r="Q250" s="106"/>
      <c r="R250" s="106"/>
      <c r="S250" s="106"/>
    </row>
    <row r="251" spans="1:19" ht="12.75">
      <c r="A251" s="106"/>
      <c r="B251" s="106"/>
      <c r="C251" s="106"/>
      <c r="D251" s="106"/>
      <c r="E251" s="106"/>
      <c r="F251" s="106"/>
      <c r="G251" s="106"/>
      <c r="H251" s="106"/>
      <c r="I251" s="106"/>
      <c r="J251" s="106"/>
      <c r="K251" s="106"/>
      <c r="L251" s="106"/>
      <c r="M251" s="106"/>
      <c r="N251" s="106"/>
      <c r="O251" s="106"/>
      <c r="P251" s="106"/>
      <c r="Q251" s="106"/>
      <c r="R251" s="106"/>
      <c r="S251" s="106"/>
    </row>
    <row r="252" spans="1:19" ht="12.75">
      <c r="A252" s="106"/>
      <c r="B252" s="106"/>
      <c r="C252" s="106"/>
      <c r="D252" s="106"/>
      <c r="E252" s="106"/>
      <c r="F252" s="106"/>
      <c r="G252" s="106"/>
      <c r="H252" s="106"/>
      <c r="I252" s="106"/>
      <c r="J252" s="106"/>
      <c r="K252" s="106"/>
      <c r="L252" s="106"/>
      <c r="M252" s="106"/>
      <c r="N252" s="106"/>
      <c r="O252" s="106"/>
      <c r="P252" s="106"/>
      <c r="Q252" s="106"/>
      <c r="R252" s="106"/>
      <c r="S252" s="106"/>
    </row>
    <row r="253" spans="1:19" ht="12.75">
      <c r="A253" s="106"/>
      <c r="B253" s="106"/>
      <c r="C253" s="106"/>
      <c r="D253" s="106"/>
      <c r="E253" s="106"/>
      <c r="F253" s="106"/>
      <c r="G253" s="106"/>
      <c r="H253" s="106"/>
      <c r="I253" s="106"/>
      <c r="J253" s="106"/>
      <c r="K253" s="106"/>
      <c r="L253" s="106"/>
      <c r="M253" s="106"/>
      <c r="N253" s="106"/>
      <c r="O253" s="106"/>
      <c r="P253" s="106"/>
      <c r="Q253" s="106"/>
      <c r="R253" s="106"/>
      <c r="S253" s="106"/>
    </row>
    <row r="254" spans="1:19" ht="12.75">
      <c r="A254" s="106"/>
      <c r="B254" s="106"/>
      <c r="C254" s="106"/>
      <c r="D254" s="106"/>
      <c r="E254" s="106"/>
      <c r="F254" s="106"/>
      <c r="G254" s="106"/>
      <c r="H254" s="106"/>
      <c r="I254" s="106"/>
      <c r="J254" s="106"/>
      <c r="K254" s="106"/>
      <c r="L254" s="106"/>
      <c r="M254" s="106"/>
      <c r="N254" s="106"/>
      <c r="O254" s="106"/>
      <c r="P254" s="106"/>
      <c r="Q254" s="106"/>
      <c r="R254" s="106"/>
      <c r="S254" s="106"/>
    </row>
    <row r="255" spans="1:19" ht="12.75">
      <c r="A255" s="106"/>
      <c r="B255" s="106"/>
      <c r="C255" s="106"/>
      <c r="D255" s="106"/>
      <c r="E255" s="106"/>
      <c r="F255" s="106"/>
      <c r="G255" s="106"/>
      <c r="H255" s="106"/>
      <c r="I255" s="106"/>
      <c r="J255" s="106"/>
      <c r="K255" s="106"/>
      <c r="L255" s="106"/>
      <c r="M255" s="106"/>
      <c r="N255" s="106"/>
      <c r="O255" s="106"/>
      <c r="P255" s="106"/>
      <c r="Q255" s="106"/>
      <c r="R255" s="106"/>
      <c r="S255" s="106"/>
    </row>
    <row r="256" spans="1:19" ht="12.75">
      <c r="A256" s="106"/>
      <c r="B256" s="106"/>
      <c r="C256" s="106"/>
      <c r="D256" s="106"/>
      <c r="E256" s="106"/>
      <c r="F256" s="106"/>
      <c r="G256" s="106"/>
      <c r="H256" s="106"/>
      <c r="I256" s="106"/>
      <c r="J256" s="106"/>
      <c r="K256" s="106"/>
      <c r="L256" s="106"/>
      <c r="M256" s="106"/>
      <c r="N256" s="106"/>
      <c r="O256" s="106"/>
      <c r="P256" s="106"/>
      <c r="Q256" s="106"/>
      <c r="R256" s="106"/>
      <c r="S256" s="106"/>
    </row>
    <row r="257" spans="1:19" ht="12.75">
      <c r="A257" s="106"/>
      <c r="B257" s="106"/>
      <c r="C257" s="106"/>
      <c r="D257" s="106"/>
      <c r="E257" s="106"/>
      <c r="F257" s="106"/>
      <c r="G257" s="106"/>
      <c r="H257" s="106"/>
      <c r="I257" s="106"/>
      <c r="J257" s="106"/>
      <c r="K257" s="106"/>
      <c r="L257" s="106"/>
      <c r="M257" s="106"/>
      <c r="N257" s="106"/>
      <c r="O257" s="106"/>
      <c r="P257" s="106"/>
      <c r="Q257" s="106"/>
      <c r="R257" s="106"/>
      <c r="S257" s="106"/>
    </row>
    <row r="258" spans="1:19" ht="12.75">
      <c r="A258" s="106"/>
      <c r="B258" s="106"/>
      <c r="C258" s="106"/>
      <c r="D258" s="106"/>
      <c r="E258" s="106"/>
      <c r="F258" s="106"/>
      <c r="G258" s="106"/>
      <c r="H258" s="106"/>
      <c r="I258" s="106"/>
      <c r="J258" s="106"/>
      <c r="K258" s="106"/>
      <c r="L258" s="106"/>
      <c r="M258" s="106"/>
      <c r="N258" s="106"/>
      <c r="O258" s="106"/>
      <c r="P258" s="106"/>
      <c r="Q258" s="106"/>
      <c r="R258" s="106"/>
      <c r="S258" s="106"/>
    </row>
    <row r="259" spans="1:19" ht="12.75">
      <c r="A259" s="106"/>
      <c r="B259" s="106"/>
      <c r="C259" s="106"/>
      <c r="D259" s="106"/>
      <c r="E259" s="106"/>
      <c r="F259" s="106"/>
      <c r="G259" s="106"/>
      <c r="H259" s="106"/>
      <c r="I259" s="106"/>
      <c r="J259" s="106"/>
      <c r="K259" s="106"/>
      <c r="L259" s="106"/>
      <c r="M259" s="106"/>
      <c r="N259" s="106"/>
      <c r="O259" s="106"/>
      <c r="P259" s="106"/>
      <c r="Q259" s="106"/>
      <c r="R259" s="106"/>
      <c r="S259" s="106"/>
    </row>
    <row r="260" spans="1:19" ht="12.75">
      <c r="A260" s="106"/>
      <c r="B260" s="106"/>
      <c r="C260" s="106"/>
      <c r="D260" s="106"/>
      <c r="E260" s="106"/>
      <c r="F260" s="106"/>
      <c r="G260" s="106"/>
      <c r="H260" s="106"/>
      <c r="I260" s="106"/>
      <c r="J260" s="106"/>
      <c r="K260" s="106"/>
      <c r="L260" s="106"/>
      <c r="M260" s="106"/>
      <c r="N260" s="106"/>
      <c r="O260" s="106"/>
      <c r="P260" s="106"/>
      <c r="Q260" s="106"/>
      <c r="R260" s="106"/>
      <c r="S260" s="106"/>
    </row>
    <row r="261" spans="1:19" ht="12.75">
      <c r="A261" s="106"/>
      <c r="B261" s="106"/>
      <c r="C261" s="106"/>
      <c r="D261" s="106"/>
      <c r="E261" s="106"/>
      <c r="F261" s="106"/>
      <c r="G261" s="106"/>
      <c r="H261" s="106"/>
      <c r="I261" s="106"/>
      <c r="J261" s="106"/>
      <c r="K261" s="106"/>
      <c r="L261" s="106"/>
      <c r="M261" s="106"/>
      <c r="N261" s="106"/>
      <c r="O261" s="106"/>
      <c r="P261" s="106"/>
      <c r="Q261" s="106"/>
      <c r="R261" s="106"/>
      <c r="S261" s="106"/>
    </row>
    <row r="262" spans="1:19" ht="12.75">
      <c r="A262" s="106"/>
      <c r="B262" s="106"/>
      <c r="C262" s="106"/>
      <c r="D262" s="106"/>
      <c r="E262" s="106"/>
      <c r="F262" s="106"/>
      <c r="G262" s="106"/>
      <c r="H262" s="106"/>
      <c r="I262" s="106"/>
      <c r="J262" s="106"/>
      <c r="K262" s="106"/>
      <c r="L262" s="106"/>
      <c r="M262" s="106"/>
      <c r="N262" s="106"/>
      <c r="O262" s="106"/>
      <c r="P262" s="106"/>
      <c r="Q262" s="106"/>
      <c r="R262" s="106"/>
      <c r="S262" s="106"/>
    </row>
    <row r="263" spans="1:19" ht="12.75">
      <c r="A263" s="106"/>
      <c r="B263" s="106"/>
      <c r="C263" s="106"/>
      <c r="D263" s="106"/>
      <c r="E263" s="106"/>
      <c r="F263" s="106"/>
      <c r="G263" s="106"/>
      <c r="H263" s="106"/>
      <c r="I263" s="106"/>
      <c r="J263" s="106"/>
      <c r="K263" s="106"/>
      <c r="L263" s="106"/>
      <c r="M263" s="106"/>
      <c r="N263" s="106"/>
      <c r="O263" s="106"/>
      <c r="P263" s="106"/>
      <c r="Q263" s="106"/>
      <c r="R263" s="106"/>
      <c r="S263" s="106"/>
    </row>
    <row r="264" spans="1:19" ht="12.75">
      <c r="A264" s="106"/>
      <c r="B264" s="106"/>
      <c r="C264" s="106"/>
      <c r="D264" s="106"/>
      <c r="E264" s="106"/>
      <c r="F264" s="106"/>
      <c r="G264" s="106"/>
      <c r="H264" s="106"/>
      <c r="I264" s="106"/>
      <c r="J264" s="106"/>
      <c r="K264" s="106"/>
      <c r="L264" s="106"/>
      <c r="M264" s="106"/>
      <c r="N264" s="106"/>
      <c r="O264" s="106"/>
      <c r="P264" s="106"/>
      <c r="Q264" s="106"/>
      <c r="R264" s="106"/>
      <c r="S264" s="106"/>
    </row>
    <row r="265" spans="1:19" ht="12.75">
      <c r="A265" s="106"/>
      <c r="B265" s="106"/>
      <c r="C265" s="106"/>
      <c r="D265" s="106"/>
      <c r="E265" s="106"/>
      <c r="F265" s="106"/>
      <c r="G265" s="106"/>
      <c r="H265" s="106"/>
      <c r="I265" s="106"/>
      <c r="J265" s="106"/>
      <c r="K265" s="106"/>
      <c r="L265" s="106"/>
      <c r="M265" s="106"/>
      <c r="N265" s="106"/>
      <c r="O265" s="106"/>
      <c r="P265" s="106"/>
      <c r="Q265" s="106"/>
      <c r="R265" s="106"/>
      <c r="S265" s="106"/>
    </row>
    <row r="266" spans="1:19" ht="12.75">
      <c r="A266" s="106"/>
      <c r="B266" s="106"/>
      <c r="C266" s="106"/>
      <c r="D266" s="106"/>
      <c r="E266" s="106"/>
      <c r="F266" s="106"/>
      <c r="G266" s="106"/>
      <c r="H266" s="106"/>
      <c r="I266" s="106"/>
      <c r="J266" s="106"/>
      <c r="K266" s="106"/>
      <c r="L266" s="106"/>
      <c r="M266" s="106"/>
      <c r="N266" s="106"/>
      <c r="O266" s="106"/>
      <c r="P266" s="106"/>
      <c r="Q266" s="106"/>
      <c r="R266" s="106"/>
      <c r="S266" s="106"/>
    </row>
    <row r="267" spans="1:19" ht="12.75">
      <c r="A267" s="106"/>
      <c r="B267" s="106"/>
      <c r="C267" s="106"/>
      <c r="D267" s="106"/>
      <c r="E267" s="106"/>
      <c r="F267" s="106"/>
      <c r="G267" s="106"/>
      <c r="H267" s="106"/>
      <c r="I267" s="106"/>
      <c r="J267" s="106"/>
      <c r="K267" s="106"/>
      <c r="L267" s="106"/>
      <c r="M267" s="106"/>
      <c r="N267" s="106"/>
      <c r="O267" s="106"/>
      <c r="P267" s="106"/>
      <c r="Q267" s="106"/>
      <c r="R267" s="106"/>
      <c r="S267" s="106"/>
    </row>
  </sheetData>
  <sheetProtection/>
  <mergeCells count="152">
    <mergeCell ref="N7:O7"/>
    <mergeCell ref="P7:Q7"/>
    <mergeCell ref="R7:S7"/>
    <mergeCell ref="B25:I25"/>
    <mergeCell ref="J25:S25"/>
    <mergeCell ref="A6:A8"/>
    <mergeCell ref="B6:S6"/>
    <mergeCell ref="B7:C7"/>
    <mergeCell ref="D7:E7"/>
    <mergeCell ref="F7:G7"/>
    <mergeCell ref="H7:I7"/>
    <mergeCell ref="J7:K7"/>
    <mergeCell ref="L7:M7"/>
    <mergeCell ref="R30:S30"/>
    <mergeCell ref="B48:I48"/>
    <mergeCell ref="J48:S48"/>
    <mergeCell ref="A29:A31"/>
    <mergeCell ref="B29:S29"/>
    <mergeCell ref="B30:C30"/>
    <mergeCell ref="D30:E30"/>
    <mergeCell ref="F30:G30"/>
    <mergeCell ref="H30:I30"/>
    <mergeCell ref="J30:K30"/>
    <mergeCell ref="L30:M30"/>
    <mergeCell ref="N30:O30"/>
    <mergeCell ref="P30:Q30"/>
    <mergeCell ref="A50:A52"/>
    <mergeCell ref="B50:S50"/>
    <mergeCell ref="B51:C51"/>
    <mergeCell ref="D51:E51"/>
    <mergeCell ref="F51:G51"/>
    <mergeCell ref="H51:I51"/>
    <mergeCell ref="J51:K51"/>
    <mergeCell ref="L51:M51"/>
    <mergeCell ref="N51:O51"/>
    <mergeCell ref="B68:I68"/>
    <mergeCell ref="J68:S68"/>
    <mergeCell ref="R96:S96"/>
    <mergeCell ref="N72:O72"/>
    <mergeCell ref="R72:S72"/>
    <mergeCell ref="B89:I89"/>
    <mergeCell ref="P96:Q96"/>
    <mergeCell ref="B113:I113"/>
    <mergeCell ref="J113:S113"/>
    <mergeCell ref="H96:I96"/>
    <mergeCell ref="J96:K96"/>
    <mergeCell ref="L96:M96"/>
    <mergeCell ref="A95:A97"/>
    <mergeCell ref="B96:C96"/>
    <mergeCell ref="D96:E96"/>
    <mergeCell ref="F96:G96"/>
    <mergeCell ref="B95:S95"/>
    <mergeCell ref="R118:S118"/>
    <mergeCell ref="P51:Q51"/>
    <mergeCell ref="R51:S51"/>
    <mergeCell ref="N96:O96"/>
    <mergeCell ref="N118:O118"/>
    <mergeCell ref="P118:Q118"/>
    <mergeCell ref="J89:S89"/>
    <mergeCell ref="P72:Q72"/>
    <mergeCell ref="J72:K72"/>
    <mergeCell ref="L72:M72"/>
    <mergeCell ref="AN145:AV145"/>
    <mergeCell ref="B203:F203"/>
    <mergeCell ref="B198:F198"/>
    <mergeCell ref="B199:F199"/>
    <mergeCell ref="B200:F200"/>
    <mergeCell ref="B201:F201"/>
    <mergeCell ref="AE145:AM145"/>
    <mergeCell ref="A186:C186"/>
    <mergeCell ref="B191:F191"/>
    <mergeCell ref="N167:O167"/>
    <mergeCell ref="J167:K167"/>
    <mergeCell ref="P167:Q167"/>
    <mergeCell ref="B205:F205"/>
    <mergeCell ref="B194:F194"/>
    <mergeCell ref="B202:F202"/>
    <mergeCell ref="B197:F197"/>
    <mergeCell ref="B189:F189"/>
    <mergeCell ref="B190:F190"/>
    <mergeCell ref="B204:F204"/>
    <mergeCell ref="B196:F196"/>
    <mergeCell ref="T128:U128"/>
    <mergeCell ref="V128:W128"/>
    <mergeCell ref="B192:F192"/>
    <mergeCell ref="K184:S184"/>
    <mergeCell ref="D167:E167"/>
    <mergeCell ref="Y128:Z128"/>
    <mergeCell ref="B167:C167"/>
    <mergeCell ref="T145:X145"/>
    <mergeCell ref="B184:J184"/>
    <mergeCell ref="H167:I167"/>
    <mergeCell ref="A211:C211"/>
    <mergeCell ref="B213:F213"/>
    <mergeCell ref="A166:A168"/>
    <mergeCell ref="R167:S167"/>
    <mergeCell ref="B166:S166"/>
    <mergeCell ref="F167:G167"/>
    <mergeCell ref="B188:F188"/>
    <mergeCell ref="B195:F195"/>
    <mergeCell ref="B193:F193"/>
    <mergeCell ref="L167:M167"/>
    <mergeCell ref="B216:F216"/>
    <mergeCell ref="B215:F215"/>
    <mergeCell ref="B214:F214"/>
    <mergeCell ref="B220:F220"/>
    <mergeCell ref="B219:F219"/>
    <mergeCell ref="B218:F218"/>
    <mergeCell ref="B217:F217"/>
    <mergeCell ref="B230:F230"/>
    <mergeCell ref="B225:F225"/>
    <mergeCell ref="B226:F226"/>
    <mergeCell ref="B227:F227"/>
    <mergeCell ref="B228:F228"/>
    <mergeCell ref="B229:F229"/>
    <mergeCell ref="B234:F234"/>
    <mergeCell ref="B231:F231"/>
    <mergeCell ref="B232:F232"/>
    <mergeCell ref="B233:F233"/>
    <mergeCell ref="B158:I158"/>
    <mergeCell ref="J158:S158"/>
    <mergeCell ref="B221:F221"/>
    <mergeCell ref="B224:F224"/>
    <mergeCell ref="B222:F222"/>
    <mergeCell ref="B223:F223"/>
    <mergeCell ref="B140:S140"/>
    <mergeCell ref="B141:C141"/>
    <mergeCell ref="D141:E141"/>
    <mergeCell ref="F141:G141"/>
    <mergeCell ref="N141:O141"/>
    <mergeCell ref="P141:Q141"/>
    <mergeCell ref="R141:S141"/>
    <mergeCell ref="B135:I135"/>
    <mergeCell ref="A117:A119"/>
    <mergeCell ref="B117:S117"/>
    <mergeCell ref="B118:C118"/>
    <mergeCell ref="J135:S135"/>
    <mergeCell ref="D118:E118"/>
    <mergeCell ref="F118:G118"/>
    <mergeCell ref="H118:I118"/>
    <mergeCell ref="J118:K118"/>
    <mergeCell ref="L118:M118"/>
    <mergeCell ref="A140:A142"/>
    <mergeCell ref="H141:I141"/>
    <mergeCell ref="J141:K141"/>
    <mergeCell ref="L141:M141"/>
    <mergeCell ref="A71:A73"/>
    <mergeCell ref="B71:S71"/>
    <mergeCell ref="B72:C72"/>
    <mergeCell ref="D72:E72"/>
    <mergeCell ref="F72:G72"/>
    <mergeCell ref="H72:I72"/>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165"/>
  <sheetViews>
    <sheetView tabSelected="1" zoomScalePageLayoutView="0" workbookViewId="0" topLeftCell="A1">
      <selection activeCell="D12" sqref="D12"/>
    </sheetView>
  </sheetViews>
  <sheetFormatPr defaultColWidth="9.125" defaultRowHeight="12.75"/>
  <cols>
    <col min="1" max="1" width="128.125" style="20" customWidth="1"/>
    <col min="2" max="16384" width="9.125" style="20" customWidth="1"/>
  </cols>
  <sheetData>
    <row r="1" ht="12.75">
      <c r="A1" s="63" t="s">
        <v>301</v>
      </c>
    </row>
    <row r="4" ht="12.75">
      <c r="A4" s="47" t="s">
        <v>665</v>
      </c>
    </row>
    <row r="7" ht="13.5">
      <c r="A7" s="70" t="s">
        <v>29</v>
      </c>
    </row>
    <row r="10" ht="26.25">
      <c r="A10" s="21" t="s">
        <v>30</v>
      </c>
    </row>
    <row r="12" ht="39">
      <c r="A12" s="21" t="s">
        <v>769</v>
      </c>
    </row>
    <row r="13" ht="12.75">
      <c r="A13" s="22"/>
    </row>
    <row r="14" ht="26.25">
      <c r="A14" s="21" t="s">
        <v>31</v>
      </c>
    </row>
    <row r="15" ht="12.75">
      <c r="A15" s="22"/>
    </row>
    <row r="16" ht="26.25">
      <c r="A16" s="21" t="s">
        <v>32</v>
      </c>
    </row>
    <row r="17" ht="12.75">
      <c r="A17" s="22"/>
    </row>
    <row r="18" ht="12.75">
      <c r="A18" s="21" t="s">
        <v>33</v>
      </c>
    </row>
    <row r="19" ht="12.75">
      <c r="A19" s="24" t="s">
        <v>34</v>
      </c>
    </row>
    <row r="20" ht="12.75">
      <c r="A20" s="24" t="s">
        <v>35</v>
      </c>
    </row>
    <row r="21" ht="12.75">
      <c r="A21" s="24" t="s">
        <v>36</v>
      </c>
    </row>
    <row r="22" ht="12.75">
      <c r="A22" s="24" t="s">
        <v>37</v>
      </c>
    </row>
    <row r="23" ht="12.75">
      <c r="A23" s="24" t="s">
        <v>38</v>
      </c>
    </row>
    <row r="24" ht="12.75">
      <c r="A24" s="24" t="s">
        <v>39</v>
      </c>
    </row>
    <row r="25" ht="12.75">
      <c r="A25" s="23" t="s">
        <v>40</v>
      </c>
    </row>
    <row r="26" ht="12.75">
      <c r="A26" s="24" t="s">
        <v>41</v>
      </c>
    </row>
    <row r="27" ht="26.25">
      <c r="A27" s="21" t="s">
        <v>42</v>
      </c>
    </row>
    <row r="28" ht="12.75">
      <c r="A28" s="21" t="s">
        <v>52</v>
      </c>
    </row>
    <row r="32" ht="12.75">
      <c r="A32" s="1227"/>
    </row>
    <row r="33" ht="12.75">
      <c r="A33" s="1227"/>
    </row>
    <row r="34" ht="12.75">
      <c r="A34" s="1227"/>
    </row>
    <row r="35" ht="12.75">
      <c r="A35" s="1227"/>
    </row>
    <row r="36" ht="12.75">
      <c r="A36" s="1227"/>
    </row>
    <row r="37" ht="12.75">
      <c r="A37" s="1227"/>
    </row>
    <row r="38" ht="12.75">
      <c r="A38" s="1227"/>
    </row>
    <row r="39" ht="12.75">
      <c r="A39" s="1227"/>
    </row>
    <row r="40" ht="12.75">
      <c r="A40" s="1227"/>
    </row>
    <row r="41" ht="12.75">
      <c r="A41" s="1227"/>
    </row>
    <row r="42" ht="12.75">
      <c r="A42" s="1227"/>
    </row>
    <row r="43" ht="12.75">
      <c r="A43" s="1227"/>
    </row>
    <row r="44" ht="12.75">
      <c r="A44" s="1227"/>
    </row>
    <row r="45" ht="12.75">
      <c r="A45" s="1227"/>
    </row>
    <row r="46" ht="12.75">
      <c r="A46" s="1227"/>
    </row>
    <row r="47" ht="12.75">
      <c r="A47" s="1227"/>
    </row>
    <row r="48" ht="12.75">
      <c r="A48" s="1227"/>
    </row>
    <row r="49" ht="12.75">
      <c r="A49" s="1227"/>
    </row>
    <row r="50" ht="12.75">
      <c r="A50" s="1227"/>
    </row>
    <row r="51" ht="12.75">
      <c r="A51" s="1227"/>
    </row>
    <row r="52" ht="12.75">
      <c r="A52" s="1227"/>
    </row>
    <row r="53" ht="12.75">
      <c r="A53" s="1227"/>
    </row>
    <row r="54" ht="12.75">
      <c r="A54" s="1227"/>
    </row>
    <row r="55" ht="12.75">
      <c r="A55" s="1227"/>
    </row>
    <row r="56" ht="12.75">
      <c r="A56" s="1227"/>
    </row>
    <row r="57" ht="12.75">
      <c r="A57" s="1227"/>
    </row>
    <row r="58" ht="12.75">
      <c r="A58" s="1227"/>
    </row>
    <row r="59" ht="12.75">
      <c r="A59" s="1227"/>
    </row>
    <row r="60" ht="12.75">
      <c r="A60" s="1227"/>
    </row>
    <row r="61" ht="12.75">
      <c r="A61" s="1227"/>
    </row>
    <row r="62" ht="12.75">
      <c r="A62" s="1227"/>
    </row>
    <row r="63" ht="12.75">
      <c r="A63" s="1227"/>
    </row>
    <row r="64" ht="12.75">
      <c r="A64" s="1227"/>
    </row>
    <row r="65" ht="12.75">
      <c r="A65" s="1227"/>
    </row>
    <row r="66" ht="12.75">
      <c r="A66" s="1227"/>
    </row>
    <row r="67" ht="12.75">
      <c r="A67" s="1227"/>
    </row>
    <row r="68" ht="12.75">
      <c r="A68" s="1227"/>
    </row>
    <row r="69" ht="12.75">
      <c r="A69" s="1227"/>
    </row>
    <row r="70" ht="12.75">
      <c r="A70" s="1227"/>
    </row>
    <row r="71" ht="12.75">
      <c r="A71" s="1227"/>
    </row>
    <row r="72" ht="12.75">
      <c r="A72" s="1227"/>
    </row>
    <row r="73" ht="12.75">
      <c r="A73" s="1227"/>
    </row>
    <row r="74" ht="12.75">
      <c r="A74" s="1227"/>
    </row>
    <row r="75" ht="12.75">
      <c r="A75" s="1227"/>
    </row>
    <row r="76" ht="12.75">
      <c r="A76" s="1227"/>
    </row>
    <row r="77" ht="12.75">
      <c r="A77" s="1227"/>
    </row>
    <row r="78" ht="12.75">
      <c r="A78" s="1227"/>
    </row>
    <row r="79" ht="12.75">
      <c r="A79" s="1227"/>
    </row>
    <row r="80" ht="12.75">
      <c r="A80" s="1227"/>
    </row>
    <row r="81" ht="12.75">
      <c r="A81" s="1227"/>
    </row>
    <row r="82" ht="12.75">
      <c r="A82" s="1227"/>
    </row>
    <row r="83" ht="12.75">
      <c r="A83" s="1227"/>
    </row>
    <row r="84" ht="12.75">
      <c r="A84" s="1227"/>
    </row>
    <row r="85" ht="12.75">
      <c r="A85" s="1227"/>
    </row>
    <row r="86" ht="12.75">
      <c r="A86" s="1227"/>
    </row>
    <row r="87" ht="12.75">
      <c r="A87" s="1227"/>
    </row>
    <row r="88" ht="12.75">
      <c r="A88" s="1227"/>
    </row>
    <row r="89" ht="12.75">
      <c r="A89" s="1227"/>
    </row>
    <row r="90" ht="12.75">
      <c r="A90" s="1227"/>
    </row>
    <row r="91" ht="12.75">
      <c r="A91" s="1227"/>
    </row>
    <row r="92" ht="12.75">
      <c r="A92" s="1227"/>
    </row>
    <row r="93" ht="12.75">
      <c r="A93" s="1227"/>
    </row>
    <row r="94" ht="12.75">
      <c r="A94" s="1227"/>
    </row>
    <row r="95" ht="12.75">
      <c r="A95" s="1227"/>
    </row>
    <row r="96" ht="12.75">
      <c r="A96" s="1227"/>
    </row>
    <row r="97" ht="12.75">
      <c r="A97" s="1227"/>
    </row>
    <row r="98" ht="12.75">
      <c r="A98" s="1227"/>
    </row>
    <row r="99" ht="12.75">
      <c r="A99" s="1227"/>
    </row>
    <row r="100" ht="12.75">
      <c r="A100" s="1227"/>
    </row>
    <row r="101" ht="12.75">
      <c r="A101" s="1227"/>
    </row>
    <row r="102" ht="12.75">
      <c r="A102" s="1227"/>
    </row>
    <row r="103" ht="12.75">
      <c r="A103" s="1227"/>
    </row>
    <row r="104" ht="12.75">
      <c r="A104" s="1227"/>
    </row>
    <row r="105" ht="12.75">
      <c r="A105" s="1227"/>
    </row>
    <row r="106" ht="12.75">
      <c r="A106" s="1227"/>
    </row>
    <row r="107" ht="12.75">
      <c r="A107" s="1227"/>
    </row>
    <row r="108" ht="12.75">
      <c r="A108" s="1227"/>
    </row>
    <row r="109" ht="12.75">
      <c r="A109" s="1227"/>
    </row>
    <row r="110" ht="12.75">
      <c r="A110" s="1227"/>
    </row>
    <row r="111" ht="12.75">
      <c r="A111" s="1227"/>
    </row>
    <row r="112" ht="12.75">
      <c r="A112" s="1227"/>
    </row>
    <row r="113" ht="12.75">
      <c r="A113" s="1227"/>
    </row>
    <row r="114" ht="12.75">
      <c r="A114" s="1227"/>
    </row>
    <row r="115" ht="12.75">
      <c r="A115" s="1227"/>
    </row>
    <row r="116" ht="12.75">
      <c r="A116" s="1227"/>
    </row>
    <row r="117" ht="12.75">
      <c r="A117" s="1227"/>
    </row>
    <row r="118" ht="12.75">
      <c r="A118" s="1227"/>
    </row>
    <row r="119" ht="12.75">
      <c r="A119" s="1227"/>
    </row>
    <row r="120" ht="12.75">
      <c r="A120" s="1227"/>
    </row>
    <row r="121" ht="12.75">
      <c r="A121" s="1227"/>
    </row>
    <row r="122" ht="12.75">
      <c r="A122" s="1227"/>
    </row>
    <row r="123" ht="12.75">
      <c r="A123" s="1227"/>
    </row>
    <row r="124" ht="12.75">
      <c r="A124" s="1227"/>
    </row>
    <row r="125" ht="12.75">
      <c r="A125" s="1227"/>
    </row>
    <row r="126" ht="12.75">
      <c r="A126" s="1227"/>
    </row>
    <row r="127" ht="12.75">
      <c r="A127" s="1227"/>
    </row>
    <row r="128" ht="12.75">
      <c r="A128" s="1227"/>
    </row>
    <row r="129" ht="12.75">
      <c r="A129" s="1227"/>
    </row>
    <row r="130" ht="12.75">
      <c r="A130" s="1227"/>
    </row>
    <row r="131" ht="12.75">
      <c r="A131" s="1227"/>
    </row>
    <row r="132" ht="12.75">
      <c r="A132" s="1227"/>
    </row>
    <row r="133" ht="12.75">
      <c r="A133" s="1227"/>
    </row>
    <row r="134" ht="12.75">
      <c r="A134" s="1227"/>
    </row>
    <row r="135" ht="12.75">
      <c r="A135" s="1227"/>
    </row>
    <row r="136" ht="12.75">
      <c r="A136" s="1227"/>
    </row>
    <row r="137" ht="12.75">
      <c r="A137" s="1227"/>
    </row>
    <row r="138" ht="12.75">
      <c r="A138" s="1227"/>
    </row>
    <row r="139" ht="12.75">
      <c r="A139" s="1227"/>
    </row>
    <row r="140" ht="12.75">
      <c r="A140" s="1227"/>
    </row>
    <row r="141" ht="12.75">
      <c r="A141" s="1227"/>
    </row>
    <row r="142" ht="12.75">
      <c r="A142" s="1227"/>
    </row>
    <row r="143" ht="12.75">
      <c r="A143" s="1227"/>
    </row>
    <row r="144" ht="12.75">
      <c r="A144" s="1227"/>
    </row>
    <row r="145" ht="12.75">
      <c r="A145" s="1227"/>
    </row>
    <row r="146" ht="12.75">
      <c r="A146" s="1227"/>
    </row>
    <row r="147" ht="12.75">
      <c r="A147" s="1227"/>
    </row>
    <row r="148" ht="12.75">
      <c r="A148" s="1227"/>
    </row>
    <row r="149" ht="12.75">
      <c r="A149" s="1227"/>
    </row>
    <row r="150" ht="12.75">
      <c r="A150" s="1227"/>
    </row>
    <row r="151" ht="12.75">
      <c r="A151" s="1227"/>
    </row>
    <row r="152" ht="12.75">
      <c r="A152" s="1227"/>
    </row>
    <row r="153" ht="12.75">
      <c r="A153" s="1227"/>
    </row>
    <row r="154" ht="12.75">
      <c r="A154" s="1227"/>
    </row>
    <row r="155" ht="12.75">
      <c r="A155" s="1227"/>
    </row>
    <row r="156" ht="12.75">
      <c r="A156" s="1227"/>
    </row>
    <row r="157" ht="12.75">
      <c r="A157" s="1227"/>
    </row>
    <row r="158" ht="12.75">
      <c r="A158" s="1227"/>
    </row>
    <row r="159" ht="12.75">
      <c r="A159" s="1227"/>
    </row>
    <row r="160" ht="12.75">
      <c r="A160" s="1227"/>
    </row>
    <row r="161" ht="12.75">
      <c r="A161" s="1227"/>
    </row>
    <row r="162" ht="12.75">
      <c r="A162" s="1227"/>
    </row>
    <row r="163" ht="12.75">
      <c r="A163" s="1227"/>
    </row>
    <row r="164" ht="12.75">
      <c r="A164" s="1227"/>
    </row>
    <row r="165" ht="12.75">
      <c r="A165" s="1227"/>
    </row>
  </sheetData>
  <sheetProtection/>
  <mergeCells count="1">
    <mergeCell ref="A32:A16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B56"/>
  <sheetViews>
    <sheetView zoomScalePageLayoutView="0" workbookViewId="0" topLeftCell="A1">
      <selection activeCell="B6" sqref="B6"/>
    </sheetView>
  </sheetViews>
  <sheetFormatPr defaultColWidth="9.00390625" defaultRowHeight="12.75"/>
  <cols>
    <col min="1" max="1" width="21.50390625" style="0" customWidth="1"/>
    <col min="2" max="2" width="69.375" style="0" customWidth="1"/>
  </cols>
  <sheetData>
    <row r="1" ht="12.75">
      <c r="A1" s="63" t="s">
        <v>302</v>
      </c>
    </row>
    <row r="3" spans="1:2" ht="32.25" customHeight="1">
      <c r="A3" s="1228" t="s">
        <v>284</v>
      </c>
      <c r="B3" s="1229"/>
    </row>
    <row r="4" ht="13.5" thickBot="1"/>
    <row r="5" spans="1:2" ht="15.75" thickBot="1">
      <c r="A5" s="501" t="s">
        <v>281</v>
      </c>
      <c r="B5" s="502" t="s">
        <v>772</v>
      </c>
    </row>
    <row r="6" spans="1:2" ht="210.75">
      <c r="A6" s="503" t="s">
        <v>280</v>
      </c>
      <c r="B6" s="422" t="s">
        <v>368</v>
      </c>
    </row>
    <row r="7" spans="1:2" ht="184.5">
      <c r="A7" s="504" t="s">
        <v>282</v>
      </c>
      <c r="B7" s="422" t="s">
        <v>369</v>
      </c>
    </row>
    <row r="9" ht="13.5" thickBot="1"/>
    <row r="10" spans="1:2" ht="15.75" thickBot="1">
      <c r="A10" s="495" t="s">
        <v>281</v>
      </c>
      <c r="B10" s="496" t="s">
        <v>770</v>
      </c>
    </row>
    <row r="11" spans="1:2" ht="15">
      <c r="A11" s="497" t="s">
        <v>280</v>
      </c>
      <c r="B11" s="498"/>
    </row>
    <row r="12" spans="1:2" ht="209.25" customHeight="1">
      <c r="A12" s="499" t="s">
        <v>282</v>
      </c>
      <c r="B12" s="505" t="s">
        <v>433</v>
      </c>
    </row>
    <row r="14" ht="13.5" thickBot="1"/>
    <row r="15" spans="1:2" ht="15.75" thickBot="1">
      <c r="A15" s="414" t="s">
        <v>281</v>
      </c>
      <c r="B15" s="415" t="s">
        <v>283</v>
      </c>
    </row>
    <row r="16" spans="1:2" ht="15">
      <c r="A16" s="416" t="s">
        <v>280</v>
      </c>
      <c r="B16" s="417"/>
    </row>
    <row r="17" spans="1:2" ht="156.75" customHeight="1">
      <c r="A17" s="418" t="s">
        <v>282</v>
      </c>
      <c r="B17" s="500" t="s">
        <v>838</v>
      </c>
    </row>
    <row r="20" ht="13.5" thickBot="1"/>
    <row r="21" spans="1:2" ht="15.75" thickBot="1">
      <c r="A21" s="419" t="s">
        <v>281</v>
      </c>
      <c r="B21" s="425" t="s">
        <v>771</v>
      </c>
    </row>
    <row r="22" spans="1:2" ht="15">
      <c r="A22" s="426" t="s">
        <v>280</v>
      </c>
      <c r="B22" s="427"/>
    </row>
    <row r="23" spans="1:2" ht="79.5" customHeight="1">
      <c r="A23" s="428" t="s">
        <v>282</v>
      </c>
      <c r="B23" s="422" t="s">
        <v>738</v>
      </c>
    </row>
    <row r="25" ht="13.5" thickBot="1"/>
    <row r="26" spans="1:2" ht="13.5" thickBot="1">
      <c r="A26" s="413" t="s">
        <v>281</v>
      </c>
      <c r="B26" s="123" t="s">
        <v>554</v>
      </c>
    </row>
    <row r="27" spans="1:2" ht="250.5">
      <c r="A27" s="124" t="s">
        <v>666</v>
      </c>
      <c r="B27" s="125" t="s">
        <v>735</v>
      </c>
    </row>
    <row r="28" spans="1:2" ht="78.75">
      <c r="A28" s="126" t="s">
        <v>264</v>
      </c>
      <c r="B28" s="125" t="s">
        <v>738</v>
      </c>
    </row>
    <row r="29" spans="1:2" ht="39">
      <c r="A29" s="126" t="s">
        <v>670</v>
      </c>
      <c r="B29" s="125"/>
    </row>
    <row r="30" spans="1:2" ht="105">
      <c r="A30" s="126" t="s">
        <v>671</v>
      </c>
      <c r="B30" s="127" t="s">
        <v>736</v>
      </c>
    </row>
    <row r="31" spans="1:2" ht="158.25">
      <c r="A31" s="126" t="s">
        <v>672</v>
      </c>
      <c r="B31" s="127" t="s">
        <v>737</v>
      </c>
    </row>
    <row r="33" ht="13.5" thickBot="1"/>
    <row r="34" spans="1:2" ht="13.5" thickBot="1">
      <c r="A34" s="413" t="s">
        <v>281</v>
      </c>
      <c r="B34" s="123" t="s">
        <v>669</v>
      </c>
    </row>
    <row r="35" spans="1:2" ht="224.25">
      <c r="A35" s="124" t="s">
        <v>666</v>
      </c>
      <c r="B35" s="125" t="s">
        <v>0</v>
      </c>
    </row>
    <row r="36" spans="1:2" ht="224.25">
      <c r="A36" s="126" t="s">
        <v>264</v>
      </c>
      <c r="B36" s="125" t="s">
        <v>6</v>
      </c>
    </row>
    <row r="37" spans="1:2" ht="39">
      <c r="A37" s="126" t="s">
        <v>670</v>
      </c>
      <c r="B37" s="125" t="s">
        <v>160</v>
      </c>
    </row>
    <row r="38" spans="1:2" ht="198">
      <c r="A38" s="126" t="s">
        <v>671</v>
      </c>
      <c r="B38" s="127" t="s">
        <v>285</v>
      </c>
    </row>
    <row r="39" spans="1:2" ht="250.5">
      <c r="A39" s="126" t="s">
        <v>672</v>
      </c>
      <c r="B39" s="127" t="s">
        <v>274</v>
      </c>
    </row>
    <row r="41" ht="13.5" thickBot="1"/>
    <row r="42" spans="1:2" ht="13.5" thickBot="1">
      <c r="A42" s="413" t="s">
        <v>281</v>
      </c>
      <c r="B42" s="122" t="s">
        <v>668</v>
      </c>
    </row>
    <row r="43" spans="1:2" ht="210.75">
      <c r="A43" s="124" t="s">
        <v>666</v>
      </c>
      <c r="B43" s="125" t="s">
        <v>565</v>
      </c>
    </row>
    <row r="44" spans="1:2" ht="210.75">
      <c r="A44" s="126" t="s">
        <v>264</v>
      </c>
      <c r="B44" s="125" t="s">
        <v>2</v>
      </c>
    </row>
    <row r="45" spans="1:2" ht="39">
      <c r="A45" s="126" t="s">
        <v>670</v>
      </c>
      <c r="B45" s="98"/>
    </row>
    <row r="46" spans="1:2" ht="26.25">
      <c r="A46" s="126" t="s">
        <v>671</v>
      </c>
      <c r="B46" s="98"/>
    </row>
    <row r="47" spans="1:2" ht="26.25">
      <c r="A47" s="126" t="s">
        <v>672</v>
      </c>
      <c r="B47" s="98"/>
    </row>
    <row r="50" ht="2.25" customHeight="1" thickBot="1"/>
    <row r="51" spans="1:2" s="72" customFormat="1" ht="29.25" customHeight="1" thickBot="1">
      <c r="A51" s="419" t="s">
        <v>281</v>
      </c>
      <c r="B51" s="420" t="s">
        <v>667</v>
      </c>
    </row>
    <row r="52" spans="1:2" s="72" customFormat="1" ht="210.75">
      <c r="A52" s="421" t="s">
        <v>666</v>
      </c>
      <c r="B52" s="422" t="s">
        <v>694</v>
      </c>
    </row>
    <row r="53" spans="1:2" s="72" customFormat="1" ht="184.5">
      <c r="A53" s="423" t="s">
        <v>264</v>
      </c>
      <c r="B53" s="422" t="s">
        <v>1</v>
      </c>
    </row>
    <row r="54" spans="1:2" s="72" customFormat="1" ht="39">
      <c r="A54" s="423" t="s">
        <v>670</v>
      </c>
      <c r="B54" s="424"/>
    </row>
    <row r="55" spans="1:2" s="72" customFormat="1" ht="26.25">
      <c r="A55" s="423" t="s">
        <v>671</v>
      </c>
      <c r="B55" s="424"/>
    </row>
    <row r="56" spans="1:2" s="72" customFormat="1" ht="26.25">
      <c r="A56" s="423" t="s">
        <v>672</v>
      </c>
      <c r="B56" s="424"/>
    </row>
  </sheetData>
  <sheetProtection/>
  <mergeCells count="1">
    <mergeCell ref="A3:B3"/>
  </mergeCells>
  <printOptions/>
  <pageMargins left="0.1968503937007874" right="0.1968503937007874" top="0.984251968503937" bottom="0.984251968503937" header="0.5118110236220472" footer="0.5118110236220472"/>
  <pageSetup orientation="landscape" paperSize="9" r:id="rId1"/>
</worksheet>
</file>

<file path=xl/worksheets/sheet16.xml><?xml version="1.0" encoding="utf-8"?>
<worksheet xmlns="http://schemas.openxmlformats.org/spreadsheetml/2006/main" xmlns:r="http://schemas.openxmlformats.org/officeDocument/2006/relationships">
  <dimension ref="A2:G11"/>
  <sheetViews>
    <sheetView zoomScalePageLayoutView="0" workbookViewId="0" topLeftCell="A1">
      <selection activeCell="H26" sqref="H26"/>
    </sheetView>
  </sheetViews>
  <sheetFormatPr defaultColWidth="9.00390625" defaultRowHeight="12.75"/>
  <sheetData>
    <row r="2" spans="1:4" ht="12.75">
      <c r="A2" s="47" t="s">
        <v>555</v>
      </c>
      <c r="B2" s="48"/>
      <c r="C2" s="48"/>
      <c r="D2" s="48"/>
    </row>
    <row r="5" spans="1:7" ht="12.75">
      <c r="A5" s="1230" t="s">
        <v>556</v>
      </c>
      <c r="B5" s="1230"/>
      <c r="C5" s="1230"/>
      <c r="E5" s="1232" t="s">
        <v>557</v>
      </c>
      <c r="F5" s="1232"/>
      <c r="G5" s="1232"/>
    </row>
    <row r="7" spans="1:7" ht="12.75">
      <c r="A7" s="1230" t="s">
        <v>558</v>
      </c>
      <c r="B7" s="1230"/>
      <c r="C7" s="1230"/>
      <c r="E7" s="1231" t="s">
        <v>559</v>
      </c>
      <c r="F7" s="1230"/>
      <c r="G7" s="1230"/>
    </row>
    <row r="9" spans="1:7" ht="12.75">
      <c r="A9" s="1230" t="s">
        <v>560</v>
      </c>
      <c r="B9" s="1230"/>
      <c r="E9" s="1231" t="s">
        <v>561</v>
      </c>
      <c r="F9" s="1230"/>
      <c r="G9" s="1230"/>
    </row>
    <row r="11" spans="1:5" ht="12.75">
      <c r="A11" t="s">
        <v>562</v>
      </c>
      <c r="E11" t="s">
        <v>563</v>
      </c>
    </row>
  </sheetData>
  <sheetProtection/>
  <mergeCells count="6">
    <mergeCell ref="A9:B9"/>
    <mergeCell ref="E9:G9"/>
    <mergeCell ref="A5:C5"/>
    <mergeCell ref="A7:C7"/>
    <mergeCell ref="E7:G7"/>
    <mergeCell ref="E5:G5"/>
  </mergeCells>
  <hyperlinks>
    <hyperlink ref="E7" r:id="rId1" display="akkosh-2-1938@mail.ru"/>
    <hyperlink ref="E9" r:id="rId2" display="www.shkola2.okis.ru"/>
  </hyperlink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73"/>
  <sheetViews>
    <sheetView zoomScalePageLayoutView="0" workbookViewId="0" topLeftCell="B58">
      <selection activeCell="I69" sqref="I69"/>
    </sheetView>
  </sheetViews>
  <sheetFormatPr defaultColWidth="9.00390625" defaultRowHeight="12.75"/>
  <cols>
    <col min="1" max="1" width="10.875" style="0" customWidth="1"/>
    <col min="2" max="2" width="13.875" style="0" customWidth="1"/>
    <col min="3" max="3" width="15.375" style="0" customWidth="1"/>
    <col min="4" max="4" width="14.00390625" style="0" customWidth="1"/>
    <col min="5" max="5" width="14.875" style="0" customWidth="1"/>
    <col min="6" max="6" width="16.375" style="0" customWidth="1"/>
    <col min="7" max="7" width="13.50390625" style="0" bestFit="1" customWidth="1"/>
    <col min="8" max="8" width="13.625" style="0" bestFit="1" customWidth="1"/>
    <col min="9" max="9" width="14.125" style="0" customWidth="1"/>
    <col min="10" max="10" width="13.875" style="0" customWidth="1"/>
    <col min="11" max="12" width="13.625" style="0" bestFit="1" customWidth="1"/>
    <col min="13" max="13" width="12.875" style="0" customWidth="1"/>
    <col min="14" max="14" width="13.625" style="0" customWidth="1"/>
    <col min="15" max="15" width="13.125" style="0" customWidth="1"/>
  </cols>
  <sheetData>
    <row r="1" ht="12.75">
      <c r="C1" s="53" t="s">
        <v>322</v>
      </c>
    </row>
    <row r="3" spans="1:3" ht="12.75">
      <c r="A3" s="47" t="s">
        <v>323</v>
      </c>
      <c r="B3" s="47" t="s">
        <v>324</v>
      </c>
      <c r="C3" s="48"/>
    </row>
    <row r="4" ht="13.5" thickBot="1"/>
    <row r="5" spans="2:14" ht="13.5" thickBot="1">
      <c r="B5" s="871" t="s">
        <v>584</v>
      </c>
      <c r="C5" s="878" t="s">
        <v>325</v>
      </c>
      <c r="D5" s="879"/>
      <c r="E5" s="879"/>
      <c r="F5" s="879"/>
      <c r="G5" s="879"/>
      <c r="H5" s="879"/>
      <c r="I5" s="879"/>
      <c r="J5" s="879"/>
      <c r="K5" s="879"/>
      <c r="L5" s="587"/>
      <c r="M5" s="587"/>
      <c r="N5" s="587"/>
    </row>
    <row r="6" spans="2:14" ht="13.5" thickBot="1">
      <c r="B6" s="872"/>
      <c r="C6" s="50" t="s">
        <v>326</v>
      </c>
      <c r="D6" s="50" t="s">
        <v>327</v>
      </c>
      <c r="E6" s="50" t="s">
        <v>328</v>
      </c>
      <c r="F6" s="51" t="s">
        <v>329</v>
      </c>
      <c r="G6" s="230" t="s">
        <v>695</v>
      </c>
      <c r="H6" s="230" t="s">
        <v>816</v>
      </c>
      <c r="I6" s="230" t="s">
        <v>817</v>
      </c>
      <c r="J6" s="230" t="s">
        <v>111</v>
      </c>
      <c r="K6" s="583" t="s">
        <v>848</v>
      </c>
      <c r="L6" s="588" t="s">
        <v>254</v>
      </c>
      <c r="M6" s="588" t="s">
        <v>247</v>
      </c>
      <c r="N6" s="588" t="s">
        <v>987</v>
      </c>
    </row>
    <row r="7" spans="2:14" ht="12.75">
      <c r="B7" s="5">
        <v>1</v>
      </c>
      <c r="C7" s="33">
        <v>8</v>
      </c>
      <c r="D7" s="5">
        <v>10</v>
      </c>
      <c r="E7" s="34">
        <v>8</v>
      </c>
      <c r="F7" s="41">
        <v>7</v>
      </c>
      <c r="G7" s="227">
        <v>11</v>
      </c>
      <c r="H7" s="227">
        <v>8</v>
      </c>
      <c r="I7" s="227">
        <v>6</v>
      </c>
      <c r="J7" s="227">
        <v>11</v>
      </c>
      <c r="K7" s="584">
        <v>6</v>
      </c>
      <c r="L7" s="5">
        <v>14</v>
      </c>
      <c r="M7" s="2">
        <v>7</v>
      </c>
      <c r="N7" s="2">
        <v>14</v>
      </c>
    </row>
    <row r="8" spans="2:14" ht="12.75">
      <c r="B8" s="2">
        <v>2</v>
      </c>
      <c r="C8" s="25">
        <v>10</v>
      </c>
      <c r="D8" s="2">
        <v>9</v>
      </c>
      <c r="E8" s="34">
        <v>12</v>
      </c>
      <c r="F8" s="42">
        <v>11</v>
      </c>
      <c r="G8" s="228">
        <v>7</v>
      </c>
      <c r="H8" s="228">
        <v>11</v>
      </c>
      <c r="I8" s="228">
        <v>9</v>
      </c>
      <c r="J8" s="228">
        <v>5</v>
      </c>
      <c r="K8" s="585">
        <v>11</v>
      </c>
      <c r="L8" s="2">
        <v>7</v>
      </c>
      <c r="M8" s="2">
        <v>15</v>
      </c>
      <c r="N8" s="2">
        <v>9</v>
      </c>
    </row>
    <row r="9" spans="2:14" ht="12.75">
      <c r="B9" s="2">
        <v>3</v>
      </c>
      <c r="C9" s="25">
        <v>7</v>
      </c>
      <c r="D9" s="2">
        <v>8</v>
      </c>
      <c r="E9" s="34">
        <v>12</v>
      </c>
      <c r="F9" s="42">
        <v>13</v>
      </c>
      <c r="G9" s="228">
        <v>11</v>
      </c>
      <c r="H9" s="228">
        <v>8</v>
      </c>
      <c r="I9" s="228">
        <v>12</v>
      </c>
      <c r="J9" s="228">
        <v>9</v>
      </c>
      <c r="K9" s="585">
        <v>5</v>
      </c>
      <c r="L9" s="2">
        <v>13</v>
      </c>
      <c r="M9" s="2">
        <v>8</v>
      </c>
      <c r="N9" s="2">
        <v>15</v>
      </c>
    </row>
    <row r="10" spans="2:14" ht="12.75">
      <c r="B10" s="2">
        <v>4</v>
      </c>
      <c r="C10" s="25">
        <v>9</v>
      </c>
      <c r="D10" s="2">
        <v>7</v>
      </c>
      <c r="E10" s="34">
        <v>9</v>
      </c>
      <c r="F10" s="42">
        <v>12</v>
      </c>
      <c r="G10" s="228">
        <v>13</v>
      </c>
      <c r="H10" s="228">
        <v>11</v>
      </c>
      <c r="I10" s="228">
        <v>8</v>
      </c>
      <c r="J10" s="228">
        <v>10</v>
      </c>
      <c r="K10" s="585">
        <v>11</v>
      </c>
      <c r="L10" s="2">
        <v>5</v>
      </c>
      <c r="M10" s="2">
        <v>15</v>
      </c>
      <c r="N10" s="2">
        <v>10</v>
      </c>
    </row>
    <row r="11" spans="2:14" ht="12.75">
      <c r="B11" s="2">
        <v>5</v>
      </c>
      <c r="C11" s="25">
        <v>10</v>
      </c>
      <c r="D11" s="2">
        <v>6</v>
      </c>
      <c r="E11" s="34">
        <v>4</v>
      </c>
      <c r="F11" s="42">
        <v>11</v>
      </c>
      <c r="G11" s="228">
        <v>12</v>
      </c>
      <c r="H11" s="228">
        <v>13</v>
      </c>
      <c r="I11" s="228">
        <v>11</v>
      </c>
      <c r="J11" s="228">
        <v>6</v>
      </c>
      <c r="K11" s="585">
        <v>10</v>
      </c>
      <c r="L11" s="2">
        <v>13</v>
      </c>
      <c r="M11" s="2">
        <v>10</v>
      </c>
      <c r="N11" s="2">
        <v>15</v>
      </c>
    </row>
    <row r="12" spans="2:14" ht="12.75">
      <c r="B12" s="2">
        <v>6</v>
      </c>
      <c r="C12" s="2">
        <v>8</v>
      </c>
      <c r="D12" s="2">
        <v>14</v>
      </c>
      <c r="E12" s="34">
        <v>6</v>
      </c>
      <c r="F12" s="42">
        <v>5</v>
      </c>
      <c r="G12" s="228">
        <v>10</v>
      </c>
      <c r="H12" s="228">
        <v>13</v>
      </c>
      <c r="I12" s="228">
        <v>12</v>
      </c>
      <c r="J12" s="228">
        <v>9</v>
      </c>
      <c r="K12" s="585">
        <v>7</v>
      </c>
      <c r="L12" s="2">
        <v>9</v>
      </c>
      <c r="M12" s="2">
        <v>13</v>
      </c>
      <c r="N12" s="2">
        <v>12</v>
      </c>
    </row>
    <row r="13" spans="2:14" ht="12.75">
      <c r="B13" s="2">
        <v>7</v>
      </c>
      <c r="C13" s="2">
        <v>14</v>
      </c>
      <c r="D13" s="2">
        <v>7</v>
      </c>
      <c r="E13" s="34">
        <v>14</v>
      </c>
      <c r="F13" s="42">
        <v>7</v>
      </c>
      <c r="G13" s="228">
        <v>4</v>
      </c>
      <c r="H13" s="228">
        <v>10</v>
      </c>
      <c r="I13" s="228">
        <v>12</v>
      </c>
      <c r="J13" s="228">
        <v>11</v>
      </c>
      <c r="K13" s="585">
        <v>10</v>
      </c>
      <c r="L13" s="2">
        <v>8</v>
      </c>
      <c r="M13" s="2">
        <v>10</v>
      </c>
      <c r="N13" s="2">
        <v>13</v>
      </c>
    </row>
    <row r="14" spans="2:14" ht="12.75">
      <c r="B14" s="2">
        <v>8</v>
      </c>
      <c r="C14" s="2">
        <v>10</v>
      </c>
      <c r="D14" s="2">
        <v>13</v>
      </c>
      <c r="E14" s="34">
        <v>6</v>
      </c>
      <c r="F14" s="42">
        <v>14</v>
      </c>
      <c r="G14" s="228">
        <v>7</v>
      </c>
      <c r="H14" s="228">
        <v>5</v>
      </c>
      <c r="I14" s="228">
        <v>10</v>
      </c>
      <c r="J14" s="228">
        <v>11</v>
      </c>
      <c r="K14" s="585">
        <v>10</v>
      </c>
      <c r="L14" s="2">
        <v>8</v>
      </c>
      <c r="M14" s="2">
        <v>10</v>
      </c>
      <c r="N14" s="2">
        <v>10</v>
      </c>
    </row>
    <row r="15" spans="2:14" ht="12.75">
      <c r="B15" s="2">
        <v>9</v>
      </c>
      <c r="C15" s="2">
        <v>4</v>
      </c>
      <c r="D15" s="2">
        <v>8</v>
      </c>
      <c r="E15" s="34">
        <v>12</v>
      </c>
      <c r="F15" s="42">
        <v>5</v>
      </c>
      <c r="G15" s="228">
        <v>12</v>
      </c>
      <c r="H15" s="228">
        <v>6</v>
      </c>
      <c r="I15" s="228">
        <v>5</v>
      </c>
      <c r="J15" s="228">
        <v>10</v>
      </c>
      <c r="K15" s="585">
        <v>9</v>
      </c>
      <c r="L15" s="2">
        <v>9</v>
      </c>
      <c r="M15" s="2">
        <v>6</v>
      </c>
      <c r="N15" s="2">
        <v>10</v>
      </c>
    </row>
    <row r="16" spans="2:14" ht="12.75">
      <c r="B16" s="2" t="s">
        <v>330</v>
      </c>
      <c r="C16" s="2">
        <f aca="true" t="shared" si="0" ref="C16:I16">SUM(C7:C15)</f>
        <v>80</v>
      </c>
      <c r="D16" s="2">
        <f t="shared" si="0"/>
        <v>82</v>
      </c>
      <c r="E16" s="2">
        <f t="shared" si="0"/>
        <v>83</v>
      </c>
      <c r="F16" s="42">
        <f t="shared" si="0"/>
        <v>85</v>
      </c>
      <c r="G16" s="228">
        <f t="shared" si="0"/>
        <v>87</v>
      </c>
      <c r="H16" s="228">
        <f t="shared" si="0"/>
        <v>85</v>
      </c>
      <c r="I16" s="228">
        <f t="shared" si="0"/>
        <v>85</v>
      </c>
      <c r="J16" s="228">
        <v>82</v>
      </c>
      <c r="K16" s="585">
        <v>79</v>
      </c>
      <c r="L16" s="2">
        <f>SUM(L7:L15)</f>
        <v>86</v>
      </c>
      <c r="M16" s="2">
        <v>94</v>
      </c>
      <c r="N16" s="2">
        <f>SUM(N7:N15)</f>
        <v>108</v>
      </c>
    </row>
    <row r="17" spans="2:14" ht="39">
      <c r="B17" s="35" t="s">
        <v>331</v>
      </c>
      <c r="C17" s="36">
        <f aca="true" t="shared" si="1" ref="C17:L17">C16/9</f>
        <v>8.88888888888889</v>
      </c>
      <c r="D17" s="36">
        <f t="shared" si="1"/>
        <v>9.11111111111111</v>
      </c>
      <c r="E17" s="36">
        <f t="shared" si="1"/>
        <v>9.222222222222221</v>
      </c>
      <c r="F17" s="43">
        <f t="shared" si="1"/>
        <v>9.444444444444445</v>
      </c>
      <c r="G17" s="229">
        <f t="shared" si="1"/>
        <v>9.666666666666666</v>
      </c>
      <c r="H17" s="229">
        <f t="shared" si="1"/>
        <v>9.444444444444445</v>
      </c>
      <c r="I17" s="229">
        <f t="shared" si="1"/>
        <v>9.444444444444445</v>
      </c>
      <c r="J17" s="229">
        <f t="shared" si="1"/>
        <v>9.11111111111111</v>
      </c>
      <c r="K17" s="586">
        <f t="shared" si="1"/>
        <v>8.777777777777779</v>
      </c>
      <c r="L17" s="229">
        <f t="shared" si="1"/>
        <v>9.555555555555555</v>
      </c>
      <c r="M17" s="2">
        <v>10.4</v>
      </c>
      <c r="N17" s="229">
        <f>N16/9</f>
        <v>12</v>
      </c>
    </row>
    <row r="18" ht="12.75">
      <c r="C18" s="37"/>
    </row>
    <row r="20" spans="1:6" ht="12.75">
      <c r="A20" s="47" t="s">
        <v>332</v>
      </c>
      <c r="B20" s="47" t="s">
        <v>333</v>
      </c>
      <c r="C20" s="47"/>
      <c r="D20" s="47"/>
      <c r="E20" s="47"/>
      <c r="F20" s="48"/>
    </row>
    <row r="22" spans="1:5" ht="26.25">
      <c r="A22" s="49" t="s">
        <v>334</v>
      </c>
      <c r="B22" s="49" t="s">
        <v>335</v>
      </c>
      <c r="C22" s="49" t="s">
        <v>336</v>
      </c>
      <c r="D22" s="49" t="s">
        <v>337</v>
      </c>
      <c r="E22" s="49" t="s">
        <v>337</v>
      </c>
    </row>
    <row r="23" spans="1:5" ht="12.75">
      <c r="A23" s="870" t="s">
        <v>338</v>
      </c>
      <c r="B23" s="2" t="s">
        <v>339</v>
      </c>
      <c r="C23" s="2">
        <v>15</v>
      </c>
      <c r="D23" s="2">
        <v>8</v>
      </c>
      <c r="E23" s="2">
        <v>7</v>
      </c>
    </row>
    <row r="24" spans="1:5" ht="12.75">
      <c r="A24" s="870"/>
      <c r="B24" s="2" t="s">
        <v>340</v>
      </c>
      <c r="C24" s="2">
        <v>19</v>
      </c>
      <c r="D24" s="2">
        <v>10</v>
      </c>
      <c r="E24" s="2">
        <v>9</v>
      </c>
    </row>
    <row r="25" spans="1:5" ht="12.75">
      <c r="A25" s="870" t="s">
        <v>603</v>
      </c>
      <c r="B25" s="2" t="s">
        <v>339</v>
      </c>
      <c r="C25" s="2">
        <v>18</v>
      </c>
      <c r="D25" s="2">
        <v>10</v>
      </c>
      <c r="E25" s="2">
        <v>8</v>
      </c>
    </row>
    <row r="26" spans="1:5" ht="12.75">
      <c r="A26" s="870"/>
      <c r="B26" s="2" t="s">
        <v>340</v>
      </c>
      <c r="C26" s="2">
        <v>16</v>
      </c>
      <c r="D26" s="2">
        <v>9</v>
      </c>
      <c r="E26" s="2">
        <v>7</v>
      </c>
    </row>
    <row r="27" spans="1:5" ht="12.75">
      <c r="A27" s="870" t="s">
        <v>567</v>
      </c>
      <c r="B27" s="873" t="s">
        <v>340</v>
      </c>
      <c r="C27" s="876">
        <v>21</v>
      </c>
      <c r="D27" s="876">
        <v>12</v>
      </c>
      <c r="E27" s="876">
        <v>9</v>
      </c>
    </row>
    <row r="28" spans="1:5" ht="12.75">
      <c r="A28" s="870"/>
      <c r="B28" s="875"/>
      <c r="C28" s="877"/>
      <c r="D28" s="877"/>
      <c r="E28" s="877"/>
    </row>
    <row r="29" spans="1:5" ht="12.75">
      <c r="A29" s="870" t="s">
        <v>341</v>
      </c>
      <c r="B29" s="2" t="s">
        <v>339</v>
      </c>
      <c r="C29" s="2">
        <v>20</v>
      </c>
      <c r="D29" s="2">
        <v>7</v>
      </c>
      <c r="E29" s="2">
        <v>13</v>
      </c>
    </row>
    <row r="30" spans="1:5" ht="12.75">
      <c r="A30" s="870"/>
      <c r="B30" s="2" t="s">
        <v>340</v>
      </c>
      <c r="C30" s="2">
        <v>23</v>
      </c>
      <c r="D30" s="2">
        <v>11</v>
      </c>
      <c r="E30" s="2">
        <v>12</v>
      </c>
    </row>
    <row r="31" spans="1:5" ht="12.75">
      <c r="A31" s="869" t="s">
        <v>696</v>
      </c>
      <c r="B31" s="228" t="s">
        <v>339</v>
      </c>
      <c r="C31" s="228">
        <v>22</v>
      </c>
      <c r="D31" s="228">
        <v>11</v>
      </c>
      <c r="E31" s="228">
        <v>11</v>
      </c>
    </row>
    <row r="32" spans="1:5" ht="12.75">
      <c r="A32" s="869"/>
      <c r="B32" s="228" t="s">
        <v>340</v>
      </c>
      <c r="C32" s="228">
        <v>20</v>
      </c>
      <c r="D32" s="228">
        <v>7</v>
      </c>
      <c r="E32" s="228">
        <v>13</v>
      </c>
    </row>
    <row r="33" spans="1:5" ht="12.75">
      <c r="A33" s="869" t="s">
        <v>278</v>
      </c>
      <c r="B33" s="228" t="s">
        <v>339</v>
      </c>
      <c r="C33" s="228">
        <v>16</v>
      </c>
      <c r="D33" s="228">
        <v>8</v>
      </c>
      <c r="E33" s="228">
        <v>8</v>
      </c>
    </row>
    <row r="34" spans="1:5" ht="12.75">
      <c r="A34" s="869"/>
      <c r="B34" s="228" t="s">
        <v>340</v>
      </c>
      <c r="C34" s="228">
        <v>22</v>
      </c>
      <c r="D34" s="228">
        <v>11</v>
      </c>
      <c r="E34" s="228">
        <v>11</v>
      </c>
    </row>
    <row r="35" spans="1:5" ht="12.75">
      <c r="A35" s="869" t="s">
        <v>89</v>
      </c>
      <c r="B35" s="228" t="s">
        <v>339</v>
      </c>
      <c r="C35" s="228">
        <v>18</v>
      </c>
      <c r="D35" s="228">
        <v>6</v>
      </c>
      <c r="E35" s="228">
        <v>12</v>
      </c>
    </row>
    <row r="36" spans="1:5" ht="12.75">
      <c r="A36" s="869"/>
      <c r="B36" s="228" t="s">
        <v>340</v>
      </c>
      <c r="C36" s="228">
        <v>17</v>
      </c>
      <c r="D36" s="228">
        <v>9</v>
      </c>
      <c r="E36" s="228">
        <v>8</v>
      </c>
    </row>
    <row r="37" spans="1:5" ht="12.75">
      <c r="A37" s="869" t="s">
        <v>112</v>
      </c>
      <c r="B37" s="228" t="s">
        <v>339</v>
      </c>
      <c r="C37" s="228">
        <v>20</v>
      </c>
      <c r="D37" s="228">
        <v>11</v>
      </c>
      <c r="E37" s="228">
        <v>5</v>
      </c>
    </row>
    <row r="38" spans="1:5" ht="12.75">
      <c r="A38" s="869"/>
      <c r="B38" s="228" t="s">
        <v>340</v>
      </c>
      <c r="C38" s="228">
        <v>15</v>
      </c>
      <c r="D38" s="228">
        <v>9</v>
      </c>
      <c r="E38" s="228">
        <v>9</v>
      </c>
    </row>
    <row r="39" spans="1:5" ht="12.75">
      <c r="A39" s="869" t="s">
        <v>849</v>
      </c>
      <c r="B39" s="228" t="s">
        <v>339</v>
      </c>
      <c r="C39" s="228">
        <v>11</v>
      </c>
      <c r="D39" s="228">
        <v>6</v>
      </c>
      <c r="E39" s="228">
        <v>5</v>
      </c>
    </row>
    <row r="40" spans="1:5" ht="12.75">
      <c r="A40" s="869"/>
      <c r="B40" s="228" t="s">
        <v>340</v>
      </c>
      <c r="C40" s="228">
        <v>22</v>
      </c>
      <c r="D40" s="228">
        <v>11</v>
      </c>
      <c r="E40" s="228">
        <v>11</v>
      </c>
    </row>
    <row r="41" spans="1:5" ht="12.75">
      <c r="A41" s="873" t="s">
        <v>90</v>
      </c>
      <c r="B41" s="2" t="s">
        <v>252</v>
      </c>
      <c r="C41" s="228">
        <v>20</v>
      </c>
      <c r="D41" s="228">
        <v>7</v>
      </c>
      <c r="E41" s="228">
        <v>13</v>
      </c>
    </row>
    <row r="42" spans="1:5" ht="12.75">
      <c r="A42" s="874"/>
      <c r="B42" s="2" t="s">
        <v>253</v>
      </c>
      <c r="C42" s="228">
        <v>19</v>
      </c>
      <c r="D42" s="228">
        <v>14</v>
      </c>
      <c r="E42" s="228">
        <v>5</v>
      </c>
    </row>
    <row r="43" spans="1:5" ht="12.75">
      <c r="A43" s="873" t="s">
        <v>249</v>
      </c>
      <c r="B43" s="2" t="s">
        <v>251</v>
      </c>
      <c r="C43" s="228">
        <v>22</v>
      </c>
      <c r="D43" s="228">
        <v>7</v>
      </c>
      <c r="E43" s="228">
        <v>15</v>
      </c>
    </row>
    <row r="44" spans="1:5" ht="12.75">
      <c r="A44" s="874"/>
      <c r="B44" s="2" t="s">
        <v>250</v>
      </c>
      <c r="C44" s="228">
        <v>23</v>
      </c>
      <c r="D44" s="228">
        <v>8</v>
      </c>
      <c r="E44" s="228">
        <v>15</v>
      </c>
    </row>
    <row r="45" spans="1:5" ht="12.75">
      <c r="A45" s="657"/>
      <c r="B45" s="658"/>
      <c r="C45" s="658"/>
      <c r="D45" s="658"/>
      <c r="E45" s="658"/>
    </row>
    <row r="47" spans="1:6" ht="12.75">
      <c r="A47" s="47" t="s">
        <v>342</v>
      </c>
      <c r="B47" s="47" t="s">
        <v>343</v>
      </c>
      <c r="C47" s="48"/>
      <c r="D47" s="48"/>
      <c r="E47" s="48"/>
      <c r="F47" s="48"/>
    </row>
    <row r="48" ht="13.5" thickBot="1"/>
    <row r="49" spans="2:15" ht="12.75">
      <c r="B49" s="871" t="s">
        <v>344</v>
      </c>
      <c r="C49" s="767" t="s">
        <v>325</v>
      </c>
      <c r="D49" s="768"/>
      <c r="E49" s="768"/>
      <c r="F49" s="768"/>
      <c r="G49" s="768"/>
      <c r="H49" s="768"/>
      <c r="I49" s="768"/>
      <c r="J49" s="768"/>
      <c r="K49" s="768"/>
      <c r="L49" s="768"/>
      <c r="M49" s="768"/>
      <c r="N49" s="769"/>
      <c r="O49" s="769"/>
    </row>
    <row r="50" spans="2:15" ht="13.5" thickBot="1">
      <c r="B50" s="872"/>
      <c r="C50" s="50" t="s">
        <v>326</v>
      </c>
      <c r="D50" s="50" t="s">
        <v>327</v>
      </c>
      <c r="E50" s="50" t="s">
        <v>328</v>
      </c>
      <c r="F50" s="51" t="s">
        <v>329</v>
      </c>
      <c r="G50" s="541" t="s">
        <v>695</v>
      </c>
      <c r="H50" s="541" t="s">
        <v>695</v>
      </c>
      <c r="I50" s="541" t="s">
        <v>816</v>
      </c>
      <c r="J50" s="541" t="s">
        <v>817</v>
      </c>
      <c r="K50" s="541" t="s">
        <v>111</v>
      </c>
      <c r="L50" s="656" t="s">
        <v>848</v>
      </c>
      <c r="M50" s="656" t="s">
        <v>248</v>
      </c>
      <c r="N50" s="656" t="s">
        <v>247</v>
      </c>
      <c r="O50" s="64" t="s">
        <v>987</v>
      </c>
    </row>
    <row r="51" spans="2:15" ht="52.5">
      <c r="B51" s="38" t="s">
        <v>345</v>
      </c>
      <c r="C51" s="5">
        <v>0</v>
      </c>
      <c r="D51" s="5">
        <v>0</v>
      </c>
      <c r="E51" s="5">
        <v>0</v>
      </c>
      <c r="F51" s="41">
        <v>0</v>
      </c>
      <c r="G51" s="5">
        <v>0</v>
      </c>
      <c r="H51" s="5">
        <v>0</v>
      </c>
      <c r="I51" s="5">
        <v>0</v>
      </c>
      <c r="J51" s="5">
        <v>0</v>
      </c>
      <c r="K51" s="5">
        <v>0</v>
      </c>
      <c r="L51" s="41">
        <v>0</v>
      </c>
      <c r="M51" s="2">
        <v>0</v>
      </c>
      <c r="N51" s="42">
        <v>0</v>
      </c>
      <c r="O51" s="5">
        <v>0</v>
      </c>
    </row>
    <row r="52" spans="2:15" ht="26.25">
      <c r="B52" s="38" t="s">
        <v>346</v>
      </c>
      <c r="C52" s="2">
        <v>1</v>
      </c>
      <c r="D52" s="2">
        <v>0</v>
      </c>
      <c r="E52" s="2">
        <v>0</v>
      </c>
      <c r="F52" s="44" t="s">
        <v>347</v>
      </c>
      <c r="G52" s="2">
        <v>0</v>
      </c>
      <c r="H52" s="2">
        <v>0</v>
      </c>
      <c r="I52" s="2">
        <v>0</v>
      </c>
      <c r="J52" s="2">
        <v>0</v>
      </c>
      <c r="K52" s="2">
        <v>0</v>
      </c>
      <c r="L52" s="42">
        <v>0</v>
      </c>
      <c r="M52" s="2">
        <v>0</v>
      </c>
      <c r="N52" s="42">
        <v>0</v>
      </c>
      <c r="O52" s="2">
        <v>0</v>
      </c>
    </row>
    <row r="53" spans="2:15" ht="26.25">
      <c r="B53" s="38" t="s">
        <v>348</v>
      </c>
      <c r="C53" s="2">
        <v>0</v>
      </c>
      <c r="D53" s="2">
        <v>0</v>
      </c>
      <c r="E53" s="2">
        <v>0</v>
      </c>
      <c r="F53" s="42">
        <v>0</v>
      </c>
      <c r="G53" s="2">
        <v>0</v>
      </c>
      <c r="H53" s="2">
        <v>0</v>
      </c>
      <c r="I53" s="2">
        <v>0</v>
      </c>
      <c r="J53" s="2">
        <v>0</v>
      </c>
      <c r="K53" s="2">
        <v>0</v>
      </c>
      <c r="L53" s="42">
        <v>0</v>
      </c>
      <c r="M53" s="2">
        <v>0</v>
      </c>
      <c r="N53" s="42">
        <v>0</v>
      </c>
      <c r="O53" s="2">
        <v>0</v>
      </c>
    </row>
    <row r="54" spans="2:15" ht="12.75">
      <c r="B54" s="2" t="s">
        <v>330</v>
      </c>
      <c r="C54" s="2">
        <v>1</v>
      </c>
      <c r="D54" s="2">
        <v>0</v>
      </c>
      <c r="E54" s="2">
        <v>0</v>
      </c>
      <c r="F54" s="42">
        <v>1</v>
      </c>
      <c r="G54" s="2">
        <v>0</v>
      </c>
      <c r="H54" s="2">
        <v>0</v>
      </c>
      <c r="I54" s="2">
        <v>0</v>
      </c>
      <c r="J54" s="2">
        <v>0</v>
      </c>
      <c r="K54" s="2">
        <v>0</v>
      </c>
      <c r="L54" s="42">
        <v>0</v>
      </c>
      <c r="M54" s="2">
        <v>0</v>
      </c>
      <c r="N54" s="42">
        <v>0</v>
      </c>
      <c r="O54" s="2">
        <v>0</v>
      </c>
    </row>
    <row r="55" spans="2:15" ht="39">
      <c r="B55" s="35" t="s">
        <v>349</v>
      </c>
      <c r="C55" s="39">
        <v>0.014</v>
      </c>
      <c r="D55" s="2">
        <v>0</v>
      </c>
      <c r="E55" s="2">
        <v>0</v>
      </c>
      <c r="F55" s="45">
        <v>0.012</v>
      </c>
      <c r="G55" s="2">
        <v>0</v>
      </c>
      <c r="H55" s="2">
        <v>0</v>
      </c>
      <c r="I55" s="2">
        <v>0</v>
      </c>
      <c r="J55" s="2">
        <v>0</v>
      </c>
      <c r="K55" s="2">
        <v>0</v>
      </c>
      <c r="L55" s="42">
        <v>0</v>
      </c>
      <c r="M55" s="2">
        <v>0</v>
      </c>
      <c r="N55" s="42">
        <v>0</v>
      </c>
      <c r="O55" s="2">
        <v>0</v>
      </c>
    </row>
    <row r="58" spans="1:4" ht="12.75">
      <c r="A58" s="47">
        <v>5</v>
      </c>
      <c r="B58" s="47" t="s">
        <v>850</v>
      </c>
      <c r="C58" s="48"/>
      <c r="D58" s="48"/>
    </row>
    <row r="59" spans="1:6" ht="12.75">
      <c r="A59" s="73"/>
      <c r="B59" s="867" t="s">
        <v>344</v>
      </c>
      <c r="C59" s="770" t="s">
        <v>325</v>
      </c>
      <c r="D59" s="771"/>
      <c r="E59" s="772"/>
      <c r="F59" s="350"/>
    </row>
    <row r="60" spans="1:6" ht="13.5" thickBot="1">
      <c r="A60" s="73"/>
      <c r="B60" s="868"/>
      <c r="C60" s="542" t="s">
        <v>848</v>
      </c>
      <c r="D60" s="653" t="s">
        <v>246</v>
      </c>
      <c r="E60" s="655" t="s">
        <v>247</v>
      </c>
      <c r="F60" s="64" t="s">
        <v>987</v>
      </c>
    </row>
    <row r="61" spans="2:6" ht="56.25" customHeight="1">
      <c r="B61" s="38" t="s">
        <v>851</v>
      </c>
      <c r="C61" s="543">
        <v>1</v>
      </c>
      <c r="D61" s="654">
        <v>1</v>
      </c>
      <c r="E61" s="2">
        <v>1</v>
      </c>
      <c r="F61" s="5">
        <v>4</v>
      </c>
    </row>
    <row r="62" spans="1:2" ht="12.75">
      <c r="A62" s="47" t="s">
        <v>350</v>
      </c>
      <c r="B62" s="47" t="s">
        <v>351</v>
      </c>
    </row>
    <row r="64" spans="2:6" ht="52.5">
      <c r="B64" s="52" t="s">
        <v>352</v>
      </c>
      <c r="C64" s="52" t="s">
        <v>353</v>
      </c>
      <c r="D64" s="52" t="s">
        <v>354</v>
      </c>
      <c r="E64" s="52" t="s">
        <v>355</v>
      </c>
      <c r="F64" s="40"/>
    </row>
    <row r="65" spans="2:5" ht="12.75">
      <c r="B65" s="2">
        <v>41</v>
      </c>
      <c r="C65" s="2">
        <v>36</v>
      </c>
      <c r="D65" s="2">
        <v>36</v>
      </c>
      <c r="E65" s="46">
        <v>2</v>
      </c>
    </row>
    <row r="66" spans="2:5" ht="12.75">
      <c r="B66" s="9"/>
      <c r="C66" s="9"/>
      <c r="D66" s="9"/>
      <c r="E66" s="9"/>
    </row>
    <row r="67" spans="2:5" ht="12.75">
      <c r="B67" s="9"/>
      <c r="C67" s="9"/>
      <c r="D67" s="9"/>
      <c r="E67" s="9"/>
    </row>
    <row r="69" spans="1:5" ht="12.75">
      <c r="A69" s="47" t="s">
        <v>356</v>
      </c>
      <c r="B69" s="47" t="s">
        <v>357</v>
      </c>
      <c r="C69" s="48"/>
      <c r="D69" s="48"/>
      <c r="E69" s="48"/>
    </row>
    <row r="71" spans="2:4" ht="12.75">
      <c r="B71" s="58" t="s">
        <v>358</v>
      </c>
      <c r="C71" s="58" t="s">
        <v>359</v>
      </c>
      <c r="D71" s="58" t="s">
        <v>360</v>
      </c>
    </row>
    <row r="72" spans="2:4" ht="39">
      <c r="B72" s="2" t="s">
        <v>361</v>
      </c>
      <c r="C72" s="35" t="s">
        <v>275</v>
      </c>
      <c r="D72" s="79" t="s">
        <v>276</v>
      </c>
    </row>
    <row r="73" spans="2:4" ht="39">
      <c r="B73" s="2" t="s">
        <v>26</v>
      </c>
      <c r="C73" s="35" t="s">
        <v>275</v>
      </c>
      <c r="D73" s="79" t="s">
        <v>276</v>
      </c>
    </row>
  </sheetData>
  <sheetProtection/>
  <mergeCells count="19">
    <mergeCell ref="E27:E28"/>
    <mergeCell ref="C27:C28"/>
    <mergeCell ref="A35:A36"/>
    <mergeCell ref="A25:A26"/>
    <mergeCell ref="C5:K5"/>
    <mergeCell ref="A39:A40"/>
    <mergeCell ref="D27:D28"/>
    <mergeCell ref="B5:B6"/>
    <mergeCell ref="A23:A24"/>
    <mergeCell ref="B59:B60"/>
    <mergeCell ref="A33:A34"/>
    <mergeCell ref="A37:A38"/>
    <mergeCell ref="A29:A30"/>
    <mergeCell ref="A27:A28"/>
    <mergeCell ref="B49:B50"/>
    <mergeCell ref="A43:A44"/>
    <mergeCell ref="B27:B28"/>
    <mergeCell ref="A31:A32"/>
    <mergeCell ref="A41:A42"/>
  </mergeCells>
  <printOptions/>
  <pageMargins left="0.75" right="0.75" top="1" bottom="1" header="0.5" footer="0.5"/>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I7"/>
  <sheetViews>
    <sheetView zoomScalePageLayoutView="0" workbookViewId="0" topLeftCell="A1">
      <selection activeCell="F13" sqref="F13"/>
    </sheetView>
  </sheetViews>
  <sheetFormatPr defaultColWidth="9.00390625" defaultRowHeight="12.75"/>
  <cols>
    <col min="1" max="1" width="34.875" style="0" customWidth="1"/>
    <col min="2" max="2" width="18.50390625" style="0" customWidth="1"/>
    <col min="3" max="3" width="13.125" style="0" customWidth="1"/>
    <col min="4" max="4" width="32.50390625" style="0" customWidth="1"/>
    <col min="5" max="5" width="13.125" style="0" customWidth="1"/>
    <col min="6" max="6" width="23.50390625" style="0" customWidth="1"/>
  </cols>
  <sheetData>
    <row r="1" spans="1:4" ht="12.75">
      <c r="A1" s="47" t="s">
        <v>303</v>
      </c>
      <c r="B1" s="47"/>
      <c r="C1" s="48"/>
      <c r="D1" s="48"/>
    </row>
    <row r="2" ht="13.5" thickBot="1"/>
    <row r="3" spans="1:9" ht="32.25" customHeight="1" thickBot="1">
      <c r="A3" s="235" t="s">
        <v>304</v>
      </c>
      <c r="B3" s="232" t="s">
        <v>589</v>
      </c>
      <c r="C3" s="232" t="s">
        <v>305</v>
      </c>
      <c r="D3" s="233" t="s">
        <v>306</v>
      </c>
      <c r="E3" s="231" t="s">
        <v>307</v>
      </c>
      <c r="F3" s="26" t="s">
        <v>308</v>
      </c>
      <c r="G3" s="27"/>
      <c r="H3" s="27"/>
      <c r="I3" s="27"/>
    </row>
    <row r="4" spans="1:7" ht="12.75">
      <c r="A4" s="147" t="s">
        <v>113</v>
      </c>
      <c r="B4" s="236" t="s">
        <v>312</v>
      </c>
      <c r="C4" s="5" t="s">
        <v>437</v>
      </c>
      <c r="D4" s="234" t="s">
        <v>438</v>
      </c>
      <c r="E4" s="28">
        <v>1</v>
      </c>
      <c r="F4" s="652" t="s">
        <v>988</v>
      </c>
      <c r="G4" s="29"/>
    </row>
    <row r="5" spans="1:7" ht="12.75">
      <c r="A5" s="429" t="s">
        <v>115</v>
      </c>
      <c r="B5" s="236" t="s">
        <v>312</v>
      </c>
      <c r="C5" s="5" t="s">
        <v>309</v>
      </c>
      <c r="D5" s="234" t="s">
        <v>310</v>
      </c>
      <c r="E5" s="236" t="s">
        <v>311</v>
      </c>
      <c r="F5" s="651" t="s">
        <v>957</v>
      </c>
      <c r="G5" s="29"/>
    </row>
    <row r="6" spans="1:7" ht="12.75">
      <c r="A6" s="148" t="s">
        <v>959</v>
      </c>
      <c r="B6" s="31" t="s">
        <v>314</v>
      </c>
      <c r="C6" s="2" t="s">
        <v>437</v>
      </c>
      <c r="D6" s="649" t="s">
        <v>474</v>
      </c>
      <c r="E6" s="766">
        <v>1</v>
      </c>
      <c r="F6" s="650" t="s">
        <v>956</v>
      </c>
      <c r="G6" s="29"/>
    </row>
    <row r="7" spans="1:6" ht="12.75">
      <c r="A7" s="2" t="s">
        <v>436</v>
      </c>
      <c r="B7" s="2" t="s">
        <v>435</v>
      </c>
      <c r="C7" s="2" t="s">
        <v>309</v>
      </c>
      <c r="D7" s="2" t="s">
        <v>320</v>
      </c>
      <c r="E7" s="2">
        <v>1</v>
      </c>
      <c r="F7" s="2" t="s">
        <v>956</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14"/>
  <sheetViews>
    <sheetView zoomScalePageLayoutView="0" workbookViewId="0" topLeftCell="A1">
      <selection activeCell="D21" sqref="D21"/>
    </sheetView>
  </sheetViews>
  <sheetFormatPr defaultColWidth="9.00390625" defaultRowHeight="12.75"/>
  <cols>
    <col min="1" max="1" width="36.125" style="0" customWidth="1"/>
    <col min="2" max="2" width="14.875" style="0" customWidth="1"/>
    <col min="3" max="3" width="25.875" style="0" customWidth="1"/>
    <col min="4" max="4" width="18.00390625" style="0" customWidth="1"/>
    <col min="5" max="5" width="50.125" style="0" customWidth="1"/>
  </cols>
  <sheetData>
    <row r="1" spans="1:2" ht="12.75">
      <c r="A1" s="59" t="s">
        <v>315</v>
      </c>
      <c r="B1" s="48"/>
    </row>
    <row r="2" ht="13.5" thickBot="1"/>
    <row r="3" spans="1:5" ht="27" thickBot="1">
      <c r="A3" s="60" t="s">
        <v>304</v>
      </c>
      <c r="B3" s="61" t="s">
        <v>305</v>
      </c>
      <c r="C3" s="61" t="s">
        <v>306</v>
      </c>
      <c r="D3" s="61" t="s">
        <v>307</v>
      </c>
      <c r="E3" s="62" t="s">
        <v>308</v>
      </c>
    </row>
    <row r="4" spans="1:5" ht="12.75">
      <c r="A4" s="148" t="s">
        <v>989</v>
      </c>
      <c r="B4" s="31" t="s">
        <v>309</v>
      </c>
      <c r="C4" s="31" t="s">
        <v>313</v>
      </c>
      <c r="D4" s="2">
        <v>1</v>
      </c>
      <c r="E4" s="650" t="s">
        <v>956</v>
      </c>
    </row>
    <row r="5" spans="1:5" ht="12.75">
      <c r="A5" s="30" t="s">
        <v>316</v>
      </c>
      <c r="B5" s="31" t="s">
        <v>309</v>
      </c>
      <c r="C5" s="31" t="s">
        <v>317</v>
      </c>
      <c r="D5" s="31" t="s">
        <v>311</v>
      </c>
      <c r="E5" s="650" t="s">
        <v>255</v>
      </c>
    </row>
    <row r="6" spans="1:5" ht="12.75">
      <c r="A6" s="30" t="s">
        <v>318</v>
      </c>
      <c r="B6" s="31" t="s">
        <v>309</v>
      </c>
      <c r="C6" s="31" t="s">
        <v>319</v>
      </c>
      <c r="D6" s="31" t="s">
        <v>311</v>
      </c>
      <c r="E6" s="650" t="s">
        <v>990</v>
      </c>
    </row>
    <row r="7" spans="1:5" ht="12.75">
      <c r="A7" s="148" t="s">
        <v>525</v>
      </c>
      <c r="B7" s="31" t="s">
        <v>309</v>
      </c>
      <c r="C7" s="31" t="s">
        <v>320</v>
      </c>
      <c r="D7" s="31">
        <v>1</v>
      </c>
      <c r="E7" s="13" t="s">
        <v>988</v>
      </c>
    </row>
    <row r="8" spans="1:5" ht="12.75">
      <c r="A8" s="30" t="s">
        <v>321</v>
      </c>
      <c r="B8" s="31" t="s">
        <v>309</v>
      </c>
      <c r="C8" s="31" t="s">
        <v>310</v>
      </c>
      <c r="D8" s="2">
        <v>1</v>
      </c>
      <c r="E8" s="650" t="s">
        <v>988</v>
      </c>
    </row>
    <row r="9" spans="1:5" ht="12.75">
      <c r="A9" s="32" t="s">
        <v>697</v>
      </c>
      <c r="B9" s="2" t="s">
        <v>309</v>
      </c>
      <c r="C9" s="2" t="s">
        <v>319</v>
      </c>
      <c r="D9" s="2">
        <v>1</v>
      </c>
      <c r="E9" s="13" t="s">
        <v>991</v>
      </c>
    </row>
    <row r="10" spans="1:5" ht="12.75">
      <c r="A10" s="32" t="s">
        <v>526</v>
      </c>
      <c r="B10" s="2" t="s">
        <v>309</v>
      </c>
      <c r="C10" s="2" t="s">
        <v>117</v>
      </c>
      <c r="D10" s="2">
        <v>1</v>
      </c>
      <c r="E10" s="13" t="s">
        <v>958</v>
      </c>
    </row>
    <row r="11" spans="1:5" ht="12.75">
      <c r="A11" s="32" t="s">
        <v>116</v>
      </c>
      <c r="B11" s="2" t="s">
        <v>309</v>
      </c>
      <c r="C11" s="31" t="s">
        <v>320</v>
      </c>
      <c r="D11" s="2">
        <v>1</v>
      </c>
      <c r="E11" s="13" t="s">
        <v>956</v>
      </c>
    </row>
    <row r="12" spans="1:5" ht="12.75">
      <c r="A12" s="32" t="s">
        <v>959</v>
      </c>
      <c r="B12" s="2" t="s">
        <v>437</v>
      </c>
      <c r="C12" s="2" t="s">
        <v>366</v>
      </c>
      <c r="D12" s="2">
        <v>1</v>
      </c>
      <c r="E12" s="13" t="s">
        <v>958</v>
      </c>
    </row>
    <row r="13" spans="1:5" ht="12.75">
      <c r="A13" s="32"/>
      <c r="B13" s="2"/>
      <c r="C13" s="2"/>
      <c r="D13" s="2"/>
      <c r="E13" s="13"/>
    </row>
    <row r="14" spans="1:5" ht="13.5" thickBot="1">
      <c r="A14" s="11"/>
      <c r="B14" s="7"/>
      <c r="C14" s="7"/>
      <c r="D14" s="7"/>
      <c r="E14" s="8"/>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5"/>
  <sheetViews>
    <sheetView zoomScalePageLayoutView="0" workbookViewId="0" topLeftCell="C1">
      <selection activeCell="F13" sqref="F13"/>
    </sheetView>
  </sheetViews>
  <sheetFormatPr defaultColWidth="9.00390625" defaultRowHeight="12.75"/>
  <cols>
    <col min="1" max="1" width="16.125" style="0" customWidth="1"/>
    <col min="2" max="2" width="16.50390625" style="0" customWidth="1"/>
    <col min="3" max="3" width="16.00390625" style="0" customWidth="1"/>
    <col min="4" max="4" width="16.125" style="0" customWidth="1"/>
    <col min="5" max="10" width="15.625" style="0" bestFit="1" customWidth="1"/>
    <col min="11" max="11" width="16.00390625" style="0" customWidth="1"/>
    <col min="12" max="12" width="17.625" style="0" customWidth="1"/>
    <col min="13" max="13" width="17.00390625" style="0" customWidth="1"/>
  </cols>
  <sheetData>
    <row r="1" ht="12.75">
      <c r="A1" s="1" t="s">
        <v>292</v>
      </c>
    </row>
    <row r="3" ht="12.75">
      <c r="B3" s="1" t="s">
        <v>566</v>
      </c>
    </row>
    <row r="5" spans="1:13" ht="12.75">
      <c r="A5" s="2" t="s">
        <v>568</v>
      </c>
      <c r="B5" s="2" t="s">
        <v>569</v>
      </c>
      <c r="C5" s="2" t="s">
        <v>570</v>
      </c>
      <c r="D5" s="2" t="s">
        <v>571</v>
      </c>
      <c r="E5" s="2" t="s">
        <v>277</v>
      </c>
      <c r="F5" s="2" t="s">
        <v>698</v>
      </c>
      <c r="G5" s="2" t="s">
        <v>277</v>
      </c>
      <c r="H5" s="2" t="s">
        <v>527</v>
      </c>
      <c r="I5" s="2" t="s">
        <v>118</v>
      </c>
      <c r="J5" s="2" t="s">
        <v>853</v>
      </c>
      <c r="K5" s="121" t="s">
        <v>960</v>
      </c>
      <c r="L5" s="121" t="s">
        <v>986</v>
      </c>
      <c r="M5" s="121" t="s">
        <v>992</v>
      </c>
    </row>
  </sheetData>
  <sheetProtection/>
  <printOptions/>
  <pageMargins left="0.75" right="0.75" top="1" bottom="1" header="0.5" footer="0.5"/>
  <pageSetup orientation="portrait" paperSize="9" r:id="rId1"/>
</worksheet>
</file>

<file path=xl/worksheets/sheet6.xml><?xml version="1.0" encoding="utf-8"?>
<worksheet xmlns="http://schemas.openxmlformats.org/spreadsheetml/2006/main" xmlns:r="http://schemas.openxmlformats.org/officeDocument/2006/relationships">
  <dimension ref="A1:C7"/>
  <sheetViews>
    <sheetView zoomScalePageLayoutView="0" workbookViewId="0" topLeftCell="B1">
      <selection activeCell="C16" sqref="C16"/>
    </sheetView>
  </sheetViews>
  <sheetFormatPr defaultColWidth="9.00390625" defaultRowHeight="12.75"/>
  <cols>
    <col min="1" max="1" width="5.50390625" style="0" customWidth="1"/>
    <col min="2" max="2" width="22.875" style="0" customWidth="1"/>
    <col min="3" max="3" width="94.375" style="0" customWidth="1"/>
  </cols>
  <sheetData>
    <row r="1" ht="12.75">
      <c r="B1" s="63" t="s">
        <v>293</v>
      </c>
    </row>
    <row r="3" spans="2:3" ht="12.75">
      <c r="B3" s="47" t="s">
        <v>676</v>
      </c>
      <c r="C3" s="48"/>
    </row>
    <row r="5" spans="1:3" ht="12.75">
      <c r="A5" s="58" t="s">
        <v>574</v>
      </c>
      <c r="B5" s="58" t="s">
        <v>572</v>
      </c>
      <c r="C5" s="58" t="s">
        <v>573</v>
      </c>
    </row>
    <row r="6" spans="1:3" ht="39">
      <c r="A6" s="2">
        <v>1</v>
      </c>
      <c r="B6" s="4" t="s">
        <v>675</v>
      </c>
      <c r="C6" s="4" t="s">
        <v>119</v>
      </c>
    </row>
    <row r="7" spans="1:3" ht="118.5">
      <c r="A7" s="2">
        <v>2</v>
      </c>
      <c r="B7" s="4" t="s">
        <v>673</v>
      </c>
      <c r="C7" s="12" t="s">
        <v>674</v>
      </c>
    </row>
  </sheetData>
  <sheetProtection/>
  <printOptions/>
  <pageMargins left="0.1968503937007874" right="0.1968503937007874" top="0.984251968503937" bottom="0.984251968503937" header="0.5118110236220472" footer="0.5118110236220472"/>
  <pageSetup orientation="landscape" paperSize="9" r:id="rId1"/>
</worksheet>
</file>

<file path=xl/worksheets/sheet7.xml><?xml version="1.0" encoding="utf-8"?>
<worksheet xmlns="http://schemas.openxmlformats.org/spreadsheetml/2006/main" xmlns:r="http://schemas.openxmlformats.org/officeDocument/2006/relationships">
  <dimension ref="A1:B11"/>
  <sheetViews>
    <sheetView zoomScalePageLayoutView="0" workbookViewId="0" topLeftCell="A1">
      <selection activeCell="I10" sqref="I10"/>
    </sheetView>
  </sheetViews>
  <sheetFormatPr defaultColWidth="9.00390625" defaultRowHeight="12.75"/>
  <cols>
    <col min="2" max="2" width="55.375" style="0" customWidth="1"/>
  </cols>
  <sheetData>
    <row r="1" ht="12.75">
      <c r="B1" s="63" t="s">
        <v>294</v>
      </c>
    </row>
    <row r="3" ht="12.75">
      <c r="B3" s="47" t="s">
        <v>575</v>
      </c>
    </row>
    <row r="5" spans="1:2" ht="12.75">
      <c r="A5" s="64" t="s">
        <v>574</v>
      </c>
      <c r="B5" s="49" t="s">
        <v>576</v>
      </c>
    </row>
    <row r="6" spans="1:2" ht="12.75">
      <c r="A6" s="2">
        <v>1</v>
      </c>
      <c r="B6" s="3" t="s">
        <v>577</v>
      </c>
    </row>
    <row r="7" spans="1:2" ht="12.75">
      <c r="A7" s="2">
        <v>2</v>
      </c>
      <c r="B7" s="3" t="s">
        <v>578</v>
      </c>
    </row>
    <row r="8" spans="1:2" ht="12.75">
      <c r="A8" s="2">
        <v>3</v>
      </c>
      <c r="B8" s="3" t="s">
        <v>579</v>
      </c>
    </row>
    <row r="9" spans="1:2" ht="12.75">
      <c r="A9" s="2">
        <v>4</v>
      </c>
      <c r="B9" s="3" t="s">
        <v>580</v>
      </c>
    </row>
    <row r="10" spans="1:2" ht="12.75">
      <c r="A10" s="2">
        <v>5</v>
      </c>
      <c r="B10" s="3" t="s">
        <v>581</v>
      </c>
    </row>
    <row r="11" spans="1:2" ht="26.25">
      <c r="A11" s="2">
        <v>6</v>
      </c>
      <c r="B11" s="3" t="s">
        <v>582</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349"/>
  <sheetViews>
    <sheetView zoomScalePageLayoutView="0" workbookViewId="0" topLeftCell="A13">
      <selection activeCell="J7" sqref="J7"/>
    </sheetView>
  </sheetViews>
  <sheetFormatPr defaultColWidth="9.00390625" defaultRowHeight="12.75"/>
  <cols>
    <col min="1" max="1" width="15.625" style="0" customWidth="1"/>
    <col min="2" max="2" width="24.125" style="0" customWidth="1"/>
    <col min="3" max="3" width="23.375" style="0" customWidth="1"/>
    <col min="4" max="4" width="17.50390625" style="0" customWidth="1"/>
    <col min="5" max="5" width="49.875" style="0" customWidth="1"/>
  </cols>
  <sheetData>
    <row r="1" ht="12.75">
      <c r="A1" s="63" t="s">
        <v>295</v>
      </c>
    </row>
    <row r="2" spans="1:5" ht="31.5" thickBot="1">
      <c r="A2" s="782" t="s">
        <v>155</v>
      </c>
      <c r="B2" s="783" t="s">
        <v>502</v>
      </c>
      <c r="C2" s="783" t="s">
        <v>121</v>
      </c>
      <c r="D2" s="784" t="s">
        <v>122</v>
      </c>
      <c r="E2" s="783" t="s">
        <v>123</v>
      </c>
    </row>
    <row r="3" spans="1:5" ht="63" thickBot="1">
      <c r="A3" s="880" t="s">
        <v>1008</v>
      </c>
      <c r="B3" s="887" t="s">
        <v>993</v>
      </c>
      <c r="C3" s="773" t="s">
        <v>994</v>
      </c>
      <c r="D3" s="776" t="s">
        <v>995</v>
      </c>
      <c r="E3" s="890" t="s">
        <v>1001</v>
      </c>
    </row>
    <row r="4" spans="1:5" ht="47.25" thickBot="1">
      <c r="A4" s="881"/>
      <c r="B4" s="888"/>
      <c r="C4" s="774" t="s">
        <v>996</v>
      </c>
      <c r="D4" s="837">
        <v>5</v>
      </c>
      <c r="E4" s="890"/>
    </row>
    <row r="5" spans="1:5" ht="47.25" thickBot="1">
      <c r="A5" s="881"/>
      <c r="B5" s="888"/>
      <c r="C5" s="774" t="s">
        <v>997</v>
      </c>
      <c r="D5" s="837">
        <v>6</v>
      </c>
      <c r="E5" s="890"/>
    </row>
    <row r="6" spans="1:5" ht="63" thickBot="1">
      <c r="A6" s="881"/>
      <c r="B6" s="888"/>
      <c r="C6" s="774" t="s">
        <v>998</v>
      </c>
      <c r="D6" s="837">
        <v>7</v>
      </c>
      <c r="E6" s="890"/>
    </row>
    <row r="7" spans="1:5" ht="93.75" thickBot="1">
      <c r="A7" s="881"/>
      <c r="B7" s="888"/>
      <c r="C7" s="774" t="s">
        <v>999</v>
      </c>
      <c r="D7" s="837">
        <v>8</v>
      </c>
      <c r="E7" s="890"/>
    </row>
    <row r="8" spans="1:5" ht="78" thickBot="1">
      <c r="A8" s="881"/>
      <c r="B8" s="889"/>
      <c r="C8" s="775" t="s">
        <v>1000</v>
      </c>
      <c r="D8" s="838">
        <v>9</v>
      </c>
      <c r="E8" s="890"/>
    </row>
    <row r="9" spans="1:5" ht="15.75" thickBot="1">
      <c r="A9" s="881"/>
      <c r="B9" s="777">
        <v>44089</v>
      </c>
      <c r="C9" s="778" t="s">
        <v>874</v>
      </c>
      <c r="D9" s="778">
        <v>4</v>
      </c>
      <c r="E9" s="778" t="s">
        <v>934</v>
      </c>
    </row>
    <row r="10" spans="1:5" ht="12.75" customHeight="1">
      <c r="A10" s="881"/>
      <c r="B10" s="883">
        <v>44096</v>
      </c>
      <c r="C10" s="885" t="s">
        <v>852</v>
      </c>
      <c r="D10" s="885">
        <v>4</v>
      </c>
      <c r="E10" s="885" t="s">
        <v>934</v>
      </c>
    </row>
    <row r="11" spans="1:5" ht="12.75" customHeight="1" thickBot="1">
      <c r="A11" s="881"/>
      <c r="B11" s="884"/>
      <c r="C11" s="886"/>
      <c r="D11" s="886"/>
      <c r="E11" s="886"/>
    </row>
    <row r="12" spans="1:5" ht="12.75" customHeight="1">
      <c r="A12" s="881"/>
      <c r="B12" s="883">
        <v>44177</v>
      </c>
      <c r="C12" s="885" t="s">
        <v>874</v>
      </c>
      <c r="D12" s="885">
        <v>9</v>
      </c>
      <c r="E12" s="836" t="s">
        <v>1013</v>
      </c>
    </row>
    <row r="13" spans="1:5" ht="12.75" customHeight="1" thickBot="1">
      <c r="A13" s="881"/>
      <c r="B13" s="884"/>
      <c r="C13" s="886"/>
      <c r="D13" s="886"/>
      <c r="E13" s="779" t="s">
        <v>1002</v>
      </c>
    </row>
    <row r="14" spans="1:5" ht="12.75" customHeight="1" thickBot="1">
      <c r="A14" s="881"/>
      <c r="B14" s="780">
        <v>44184</v>
      </c>
      <c r="C14" s="779" t="s">
        <v>852</v>
      </c>
      <c r="D14" s="779">
        <v>9</v>
      </c>
      <c r="E14" s="779" t="s">
        <v>1003</v>
      </c>
    </row>
    <row r="15" spans="1:5" ht="12.75" customHeight="1" thickBot="1">
      <c r="A15" s="881"/>
      <c r="B15" s="780">
        <v>44237</v>
      </c>
      <c r="C15" s="779" t="s">
        <v>874</v>
      </c>
      <c r="D15" s="779">
        <v>9</v>
      </c>
      <c r="E15" s="779" t="s">
        <v>1004</v>
      </c>
    </row>
    <row r="16" spans="1:5" ht="12.75" customHeight="1" thickBot="1">
      <c r="A16" s="881"/>
      <c r="B16" s="781" t="s">
        <v>1005</v>
      </c>
      <c r="C16" s="779" t="s">
        <v>949</v>
      </c>
      <c r="D16" s="779">
        <v>9</v>
      </c>
      <c r="E16" s="779" t="s">
        <v>855</v>
      </c>
    </row>
    <row r="17" spans="1:5" ht="12.75" customHeight="1">
      <c r="A17" s="881"/>
      <c r="B17" s="883">
        <v>44252</v>
      </c>
      <c r="C17" s="885" t="s">
        <v>491</v>
      </c>
      <c r="D17" s="885">
        <v>8</v>
      </c>
      <c r="E17" s="836" t="s">
        <v>1014</v>
      </c>
    </row>
    <row r="18" spans="1:5" ht="12.75" customHeight="1" thickBot="1">
      <c r="A18" s="881"/>
      <c r="B18" s="884"/>
      <c r="C18" s="886"/>
      <c r="D18" s="886"/>
      <c r="E18" s="779" t="s">
        <v>1015</v>
      </c>
    </row>
    <row r="19" spans="1:5" ht="12.75" customHeight="1">
      <c r="A19" s="881"/>
      <c r="B19" s="883">
        <v>44259</v>
      </c>
      <c r="C19" s="885" t="s">
        <v>491</v>
      </c>
      <c r="D19" s="885">
        <v>8</v>
      </c>
      <c r="E19" s="836" t="s">
        <v>1014</v>
      </c>
    </row>
    <row r="20" spans="1:5" ht="12.75" customHeight="1" thickBot="1">
      <c r="A20" s="881"/>
      <c r="B20" s="884"/>
      <c r="C20" s="886"/>
      <c r="D20" s="886"/>
      <c r="E20" s="779" t="s">
        <v>1016</v>
      </c>
    </row>
    <row r="21" spans="1:5" ht="12.75" customHeight="1" thickBot="1">
      <c r="A21" s="881"/>
      <c r="B21" s="780">
        <v>44265</v>
      </c>
      <c r="C21" s="779" t="s">
        <v>874</v>
      </c>
      <c r="D21" s="779">
        <v>9</v>
      </c>
      <c r="E21" s="779" t="s">
        <v>1017</v>
      </c>
    </row>
    <row r="22" spans="1:5" ht="12.75" customHeight="1">
      <c r="A22" s="881"/>
      <c r="B22" s="883">
        <v>44268</v>
      </c>
      <c r="C22" s="885" t="s">
        <v>852</v>
      </c>
      <c r="D22" s="885">
        <v>9</v>
      </c>
      <c r="E22" s="885" t="s">
        <v>761</v>
      </c>
    </row>
    <row r="23" spans="1:5" ht="12.75" customHeight="1" thickBot="1">
      <c r="A23" s="881"/>
      <c r="B23" s="884"/>
      <c r="C23" s="886"/>
      <c r="D23" s="886"/>
      <c r="E23" s="886"/>
    </row>
    <row r="24" spans="1:5" ht="12.75" customHeight="1" thickBot="1">
      <c r="A24" s="881"/>
      <c r="B24" s="781" t="s">
        <v>1006</v>
      </c>
      <c r="C24" s="779" t="s">
        <v>951</v>
      </c>
      <c r="D24" s="779"/>
      <c r="E24" s="779" t="s">
        <v>828</v>
      </c>
    </row>
    <row r="25" spans="1:5" ht="12.75" customHeight="1" thickBot="1">
      <c r="A25" s="881"/>
      <c r="B25" s="780">
        <v>44303</v>
      </c>
      <c r="C25" s="779" t="s">
        <v>874</v>
      </c>
      <c r="D25" s="779">
        <v>9</v>
      </c>
      <c r="E25" s="779" t="s">
        <v>761</v>
      </c>
    </row>
    <row r="26" spans="1:5" ht="12.75" customHeight="1" thickBot="1">
      <c r="A26" s="881"/>
      <c r="B26" s="781" t="s">
        <v>1007</v>
      </c>
      <c r="C26" s="779" t="s">
        <v>486</v>
      </c>
      <c r="D26" s="779">
        <v>7.8</v>
      </c>
      <c r="E26" s="779" t="s">
        <v>954</v>
      </c>
    </row>
    <row r="27" spans="1:5" ht="12.75" customHeight="1">
      <c r="A27" s="881"/>
      <c r="B27" s="883">
        <v>44328</v>
      </c>
      <c r="C27" s="885" t="s">
        <v>491</v>
      </c>
      <c r="D27" s="885">
        <v>8</v>
      </c>
      <c r="E27" s="836" t="s">
        <v>1018</v>
      </c>
    </row>
    <row r="28" spans="1:5" ht="12.75" customHeight="1" thickBot="1">
      <c r="A28" s="881"/>
      <c r="B28" s="884"/>
      <c r="C28" s="886"/>
      <c r="D28" s="886"/>
      <c r="E28" s="779" t="s">
        <v>1019</v>
      </c>
    </row>
    <row r="29" spans="1:5" ht="12.75" customHeight="1" thickBot="1">
      <c r="A29" s="881"/>
      <c r="B29" s="780">
        <v>44329</v>
      </c>
      <c r="C29" s="779" t="s">
        <v>874</v>
      </c>
      <c r="D29" s="779">
        <v>4</v>
      </c>
      <c r="E29" s="779" t="s">
        <v>898</v>
      </c>
    </row>
    <row r="30" spans="1:5" ht="12.75" customHeight="1" thickBot="1">
      <c r="A30" s="881"/>
      <c r="B30" s="780">
        <v>44330</v>
      </c>
      <c r="C30" s="779" t="s">
        <v>852</v>
      </c>
      <c r="D30" s="779">
        <v>5.8</v>
      </c>
      <c r="E30" s="779" t="s">
        <v>898</v>
      </c>
    </row>
    <row r="31" spans="1:5" ht="12.75" customHeight="1">
      <c r="A31" s="881"/>
      <c r="B31" s="883">
        <v>44333</v>
      </c>
      <c r="C31" s="885" t="s">
        <v>491</v>
      </c>
      <c r="D31" s="885">
        <v>8</v>
      </c>
      <c r="E31" s="836" t="s">
        <v>1018</v>
      </c>
    </row>
    <row r="32" spans="1:5" ht="12.75" customHeight="1" thickBot="1">
      <c r="A32" s="881"/>
      <c r="B32" s="884"/>
      <c r="C32" s="886"/>
      <c r="D32" s="886"/>
      <c r="E32" s="779" t="s">
        <v>1020</v>
      </c>
    </row>
    <row r="33" spans="1:5" ht="12.75" customHeight="1" thickBot="1">
      <c r="A33" s="881"/>
      <c r="B33" s="780">
        <v>44333</v>
      </c>
      <c r="C33" s="779" t="s">
        <v>874</v>
      </c>
      <c r="D33" s="779">
        <v>9</v>
      </c>
      <c r="E33" s="779" t="s">
        <v>1017</v>
      </c>
    </row>
    <row r="34" spans="1:5" ht="12.75" customHeight="1" thickBot="1">
      <c r="A34" s="881"/>
      <c r="B34" s="780">
        <v>44336</v>
      </c>
      <c r="C34" s="779" t="s">
        <v>852</v>
      </c>
      <c r="D34" s="779">
        <v>4</v>
      </c>
      <c r="E34" s="779" t="s">
        <v>898</v>
      </c>
    </row>
    <row r="35" spans="1:5" ht="12.75" customHeight="1" thickBot="1">
      <c r="A35" s="881"/>
      <c r="B35" s="780">
        <v>44336</v>
      </c>
      <c r="C35" s="779" t="s">
        <v>874</v>
      </c>
      <c r="D35" s="779">
        <v>5.8</v>
      </c>
      <c r="E35" s="779" t="s">
        <v>898</v>
      </c>
    </row>
    <row r="36" ht="15" customHeight="1">
      <c r="A36" s="882"/>
    </row>
    <row r="37" spans="1:5" ht="31.5" thickBot="1">
      <c r="A37" s="623" t="s">
        <v>155</v>
      </c>
      <c r="B37" s="544" t="s">
        <v>502</v>
      </c>
      <c r="C37" s="544" t="s">
        <v>121</v>
      </c>
      <c r="D37" s="624" t="s">
        <v>122</v>
      </c>
      <c r="E37" s="544" t="s">
        <v>123</v>
      </c>
    </row>
    <row r="38" spans="1:5" ht="15.75" thickBot="1">
      <c r="A38" s="897" t="s">
        <v>961</v>
      </c>
      <c r="B38" s="625">
        <v>43718</v>
      </c>
      <c r="C38" s="626" t="s">
        <v>874</v>
      </c>
      <c r="D38" s="641" t="s">
        <v>933</v>
      </c>
      <c r="E38" s="626" t="s">
        <v>934</v>
      </c>
    </row>
    <row r="39" spans="1:5" ht="15.75" thickBot="1">
      <c r="A39" s="898"/>
      <c r="B39" s="627">
        <v>43719</v>
      </c>
      <c r="C39" s="628" t="s">
        <v>874</v>
      </c>
      <c r="D39" s="642" t="s">
        <v>935</v>
      </c>
      <c r="E39" s="628" t="s">
        <v>934</v>
      </c>
    </row>
    <row r="40" spans="1:5" ht="15.75" thickBot="1">
      <c r="A40" s="898"/>
      <c r="B40" s="627">
        <v>43726</v>
      </c>
      <c r="C40" s="628" t="s">
        <v>852</v>
      </c>
      <c r="D40" s="642">
        <v>4</v>
      </c>
      <c r="E40" s="628" t="s">
        <v>934</v>
      </c>
    </row>
    <row r="41" spans="1:5" ht="15">
      <c r="A41" s="898"/>
      <c r="B41" s="891">
        <v>43726</v>
      </c>
      <c r="C41" s="629" t="s">
        <v>852</v>
      </c>
      <c r="D41" s="900">
        <v>7</v>
      </c>
      <c r="E41" s="902" t="s">
        <v>934</v>
      </c>
    </row>
    <row r="42" spans="1:5" ht="15.75" thickBot="1">
      <c r="A42" s="898"/>
      <c r="B42" s="892"/>
      <c r="C42" s="628" t="s">
        <v>936</v>
      </c>
      <c r="D42" s="901"/>
      <c r="E42" s="903"/>
    </row>
    <row r="43" spans="1:5" ht="15.75" thickBot="1">
      <c r="A43" s="898"/>
      <c r="B43" s="627">
        <v>43732</v>
      </c>
      <c r="C43" s="628" t="s">
        <v>852</v>
      </c>
      <c r="D43" s="642">
        <v>5</v>
      </c>
      <c r="E43" s="628" t="s">
        <v>934</v>
      </c>
    </row>
    <row r="44" spans="1:5" ht="15">
      <c r="A44" s="898"/>
      <c r="B44" s="891">
        <v>43732</v>
      </c>
      <c r="C44" s="629" t="s">
        <v>852</v>
      </c>
      <c r="D44" s="900">
        <v>8</v>
      </c>
      <c r="E44" s="902" t="s">
        <v>934</v>
      </c>
    </row>
    <row r="45" spans="1:5" ht="15.75" thickBot="1">
      <c r="A45" s="898"/>
      <c r="B45" s="892"/>
      <c r="C45" s="628" t="s">
        <v>937</v>
      </c>
      <c r="D45" s="901"/>
      <c r="E45" s="903"/>
    </row>
    <row r="46" spans="1:5" ht="15" customHeight="1">
      <c r="A46" s="898"/>
      <c r="B46" s="891">
        <v>43733</v>
      </c>
      <c r="C46" s="629" t="s">
        <v>491</v>
      </c>
      <c r="D46" s="900">
        <v>7</v>
      </c>
      <c r="E46" s="902" t="s">
        <v>938</v>
      </c>
    </row>
    <row r="47" spans="1:5" ht="15.75" thickBot="1">
      <c r="A47" s="898"/>
      <c r="B47" s="892"/>
      <c r="C47" s="628"/>
      <c r="D47" s="901"/>
      <c r="E47" s="903"/>
    </row>
    <row r="48" spans="1:5" ht="15" customHeight="1">
      <c r="A48" s="898"/>
      <c r="B48" s="891">
        <v>43735</v>
      </c>
      <c r="C48" s="629" t="s">
        <v>491</v>
      </c>
      <c r="D48" s="900">
        <v>7</v>
      </c>
      <c r="E48" s="902" t="s">
        <v>939</v>
      </c>
    </row>
    <row r="49" spans="1:5" ht="15.75" thickBot="1">
      <c r="A49" s="898"/>
      <c r="B49" s="892"/>
      <c r="C49" s="628"/>
      <c r="D49" s="901"/>
      <c r="E49" s="903"/>
    </row>
    <row r="50" spans="1:5" ht="15.75" thickBot="1">
      <c r="A50" s="898"/>
      <c r="B50" s="627">
        <v>43739</v>
      </c>
      <c r="C50" s="628" t="s">
        <v>874</v>
      </c>
      <c r="D50" s="642">
        <v>9</v>
      </c>
      <c r="E50" s="628" t="s">
        <v>934</v>
      </c>
    </row>
    <row r="51" spans="1:5" ht="15.75" thickBot="1">
      <c r="A51" s="898"/>
      <c r="B51" s="630" t="s">
        <v>940</v>
      </c>
      <c r="C51" s="628" t="s">
        <v>941</v>
      </c>
      <c r="D51" s="642" t="s">
        <v>935</v>
      </c>
      <c r="E51" s="628" t="s">
        <v>147</v>
      </c>
    </row>
    <row r="52" spans="1:5" ht="15.75" thickBot="1">
      <c r="A52" s="898"/>
      <c r="B52" s="627">
        <v>43748</v>
      </c>
      <c r="C52" s="628" t="s">
        <v>852</v>
      </c>
      <c r="D52" s="642">
        <v>9</v>
      </c>
      <c r="E52" s="628" t="s">
        <v>934</v>
      </c>
    </row>
    <row r="53" spans="1:5" ht="15.75" thickBot="1">
      <c r="A53" s="898"/>
      <c r="B53" s="627">
        <v>43755</v>
      </c>
      <c r="C53" s="628" t="s">
        <v>874</v>
      </c>
      <c r="D53" s="642">
        <v>9</v>
      </c>
      <c r="E53" s="628" t="s">
        <v>893</v>
      </c>
    </row>
    <row r="54" spans="1:5" ht="15">
      <c r="A54" s="898"/>
      <c r="B54" s="891">
        <v>43760</v>
      </c>
      <c r="C54" s="629" t="s">
        <v>491</v>
      </c>
      <c r="D54" s="900">
        <v>7</v>
      </c>
      <c r="E54" s="902" t="s">
        <v>942</v>
      </c>
    </row>
    <row r="55" spans="1:5" ht="5.25" customHeight="1" thickBot="1">
      <c r="A55" s="898"/>
      <c r="B55" s="892"/>
      <c r="C55" s="628"/>
      <c r="D55" s="901"/>
      <c r="E55" s="903"/>
    </row>
    <row r="56" spans="1:5" ht="15">
      <c r="A56" s="898"/>
      <c r="B56" s="891">
        <v>43762</v>
      </c>
      <c r="C56" s="629" t="s">
        <v>491</v>
      </c>
      <c r="D56" s="900">
        <v>7</v>
      </c>
      <c r="E56" s="902" t="s">
        <v>943</v>
      </c>
    </row>
    <row r="57" spans="1:5" ht="6" customHeight="1" thickBot="1">
      <c r="A57" s="898"/>
      <c r="B57" s="892"/>
      <c r="C57" s="628"/>
      <c r="D57" s="901"/>
      <c r="E57" s="903"/>
    </row>
    <row r="58" spans="1:5" ht="15.75" thickBot="1">
      <c r="A58" s="898"/>
      <c r="B58" s="627">
        <v>43802</v>
      </c>
      <c r="C58" s="628" t="s">
        <v>852</v>
      </c>
      <c r="D58" s="642">
        <v>9</v>
      </c>
      <c r="E58" s="628" t="s">
        <v>944</v>
      </c>
    </row>
    <row r="59" spans="1:5" ht="15">
      <c r="A59" s="898"/>
      <c r="B59" s="891">
        <v>43808</v>
      </c>
      <c r="C59" s="629" t="s">
        <v>491</v>
      </c>
      <c r="D59" s="900">
        <v>7</v>
      </c>
      <c r="E59" s="902" t="s">
        <v>945</v>
      </c>
    </row>
    <row r="60" spans="1:5" ht="15.75" thickBot="1">
      <c r="A60" s="898"/>
      <c r="B60" s="892"/>
      <c r="C60" s="628" t="s">
        <v>492</v>
      </c>
      <c r="D60" s="901"/>
      <c r="E60" s="903"/>
    </row>
    <row r="61" spans="1:5" ht="15">
      <c r="A61" s="898"/>
      <c r="B61" s="891">
        <v>43810</v>
      </c>
      <c r="C61" s="629" t="s">
        <v>491</v>
      </c>
      <c r="D61" s="900">
        <v>7</v>
      </c>
      <c r="E61" s="902" t="s">
        <v>946</v>
      </c>
    </row>
    <row r="62" spans="1:5" ht="5.25" customHeight="1" thickBot="1">
      <c r="A62" s="898"/>
      <c r="B62" s="892"/>
      <c r="C62" s="628"/>
      <c r="D62" s="901"/>
      <c r="E62" s="903"/>
    </row>
    <row r="63" spans="1:5" ht="15.75" thickBot="1">
      <c r="A63" s="898"/>
      <c r="B63" s="627">
        <v>43811</v>
      </c>
      <c r="C63" s="628" t="s">
        <v>852</v>
      </c>
      <c r="D63" s="642">
        <v>4.7</v>
      </c>
      <c r="E63" s="628" t="s">
        <v>944</v>
      </c>
    </row>
    <row r="64" spans="1:5" ht="15.75" thickBot="1">
      <c r="A64" s="898"/>
      <c r="B64" s="627">
        <v>43811</v>
      </c>
      <c r="C64" s="628" t="s">
        <v>874</v>
      </c>
      <c r="D64" s="642">
        <v>9</v>
      </c>
      <c r="E64" s="628" t="s">
        <v>944</v>
      </c>
    </row>
    <row r="65" spans="1:5" ht="15.75" thickBot="1">
      <c r="A65" s="898"/>
      <c r="B65" s="627">
        <v>43812</v>
      </c>
      <c r="C65" s="628" t="s">
        <v>874</v>
      </c>
      <c r="D65" s="642">
        <v>5.8</v>
      </c>
      <c r="E65" s="628" t="s">
        <v>944</v>
      </c>
    </row>
    <row r="66" spans="1:5" ht="15.75" thickBot="1">
      <c r="A66" s="898"/>
      <c r="B66" s="627">
        <v>43817</v>
      </c>
      <c r="C66" s="628" t="s">
        <v>852</v>
      </c>
      <c r="D66" s="642">
        <v>5</v>
      </c>
      <c r="E66" s="628" t="s">
        <v>944</v>
      </c>
    </row>
    <row r="67" spans="1:5" ht="15">
      <c r="A67" s="898"/>
      <c r="B67" s="891">
        <v>43818</v>
      </c>
      <c r="C67" s="902" t="s">
        <v>852</v>
      </c>
      <c r="D67" s="643">
        <v>8</v>
      </c>
      <c r="E67" s="902" t="s">
        <v>944</v>
      </c>
    </row>
    <row r="68" spans="1:5" ht="15.75" thickBot="1">
      <c r="A68" s="898"/>
      <c r="B68" s="892"/>
      <c r="C68" s="903"/>
      <c r="D68" s="642" t="s">
        <v>947</v>
      </c>
      <c r="E68" s="903"/>
    </row>
    <row r="69" spans="1:5" ht="15.75" thickBot="1">
      <c r="A69" s="898"/>
      <c r="B69" s="627">
        <v>43823</v>
      </c>
      <c r="C69" s="628" t="s">
        <v>874</v>
      </c>
      <c r="D69" s="642">
        <v>4.7</v>
      </c>
      <c r="E69" s="628" t="s">
        <v>944</v>
      </c>
    </row>
    <row r="70" spans="1:5" ht="15.75" thickBot="1">
      <c r="A70" s="898"/>
      <c r="B70" s="627">
        <v>43873</v>
      </c>
      <c r="C70" s="628" t="s">
        <v>874</v>
      </c>
      <c r="D70" s="642">
        <v>9</v>
      </c>
      <c r="E70" s="628" t="s">
        <v>894</v>
      </c>
    </row>
    <row r="71" spans="1:5" ht="18" customHeight="1" thickBot="1">
      <c r="A71" s="898"/>
      <c r="B71" s="647" t="s">
        <v>948</v>
      </c>
      <c r="C71" s="628" t="s">
        <v>949</v>
      </c>
      <c r="D71" s="642">
        <v>9</v>
      </c>
      <c r="E71" s="628" t="s">
        <v>855</v>
      </c>
    </row>
    <row r="72" spans="1:5" ht="15">
      <c r="A72" s="898"/>
      <c r="B72" s="891">
        <v>43893</v>
      </c>
      <c r="C72" s="629" t="s">
        <v>491</v>
      </c>
      <c r="D72" s="900">
        <v>7</v>
      </c>
      <c r="E72" s="902" t="s">
        <v>942</v>
      </c>
    </row>
    <row r="73" spans="1:5" ht="6" customHeight="1" thickBot="1">
      <c r="A73" s="898"/>
      <c r="B73" s="892"/>
      <c r="C73" s="628"/>
      <c r="D73" s="901"/>
      <c r="E73" s="903"/>
    </row>
    <row r="74" spans="1:5" ht="15.75" thickBot="1">
      <c r="A74" s="898"/>
      <c r="B74" s="627">
        <v>43894</v>
      </c>
      <c r="C74" s="628" t="s">
        <v>852</v>
      </c>
      <c r="D74" s="642">
        <v>9</v>
      </c>
      <c r="E74" s="628" t="s">
        <v>761</v>
      </c>
    </row>
    <row r="75" spans="1:5" ht="15">
      <c r="A75" s="898"/>
      <c r="B75" s="891">
        <v>43907</v>
      </c>
      <c r="C75" s="629" t="s">
        <v>491</v>
      </c>
      <c r="D75" s="900">
        <v>7</v>
      </c>
      <c r="E75" s="902" t="s">
        <v>943</v>
      </c>
    </row>
    <row r="76" spans="1:5" ht="4.5" customHeight="1" thickBot="1">
      <c r="A76" s="898"/>
      <c r="B76" s="892"/>
      <c r="C76" s="628"/>
      <c r="D76" s="901"/>
      <c r="E76" s="903"/>
    </row>
    <row r="77" spans="1:5" ht="15.75" thickBot="1">
      <c r="A77" s="898"/>
      <c r="B77" s="631">
        <v>43908</v>
      </c>
      <c r="C77" s="629" t="s">
        <v>874</v>
      </c>
      <c r="D77" s="643">
        <v>9</v>
      </c>
      <c r="E77" s="629" t="s">
        <v>761</v>
      </c>
    </row>
    <row r="78" spans="1:5" ht="15.75" customHeight="1" thickBot="1">
      <c r="A78" s="898"/>
      <c r="B78" s="632" t="s">
        <v>950</v>
      </c>
      <c r="C78" s="648" t="s">
        <v>951</v>
      </c>
      <c r="D78" s="641" t="s">
        <v>952</v>
      </c>
      <c r="E78" s="648" t="s">
        <v>828</v>
      </c>
    </row>
    <row r="79" spans="1:5" ht="15" customHeight="1" thickBot="1">
      <c r="A79" s="898"/>
      <c r="B79" s="647" t="s">
        <v>953</v>
      </c>
      <c r="C79" s="628" t="s">
        <v>486</v>
      </c>
      <c r="D79" s="642">
        <v>7.8</v>
      </c>
      <c r="E79" s="628" t="s">
        <v>954</v>
      </c>
    </row>
    <row r="80" spans="1:5" ht="15" customHeight="1">
      <c r="A80" s="898"/>
      <c r="B80" s="891">
        <v>43964</v>
      </c>
      <c r="C80" s="629" t="s">
        <v>491</v>
      </c>
      <c r="D80" s="900">
        <v>7</v>
      </c>
      <c r="E80" s="902" t="s">
        <v>494</v>
      </c>
    </row>
    <row r="81" spans="1:5" ht="4.5" customHeight="1" thickBot="1">
      <c r="A81" s="898"/>
      <c r="B81" s="892"/>
      <c r="C81" s="628"/>
      <c r="D81" s="901"/>
      <c r="E81" s="903"/>
    </row>
    <row r="82" spans="1:5" ht="15.75" thickBot="1">
      <c r="A82" s="898"/>
      <c r="B82" s="633">
        <v>43965</v>
      </c>
      <c r="C82" s="634" t="s">
        <v>874</v>
      </c>
      <c r="D82" s="644">
        <v>7</v>
      </c>
      <c r="E82" s="634" t="s">
        <v>898</v>
      </c>
    </row>
    <row r="83" spans="1:5" ht="15" customHeight="1" thickBot="1">
      <c r="A83" s="898"/>
      <c r="B83" s="633">
        <v>43965</v>
      </c>
      <c r="C83" s="634" t="s">
        <v>852</v>
      </c>
      <c r="D83" s="644">
        <v>8</v>
      </c>
      <c r="E83" s="634" t="s">
        <v>898</v>
      </c>
    </row>
    <row r="84" spans="1:5" ht="15" customHeight="1">
      <c r="A84" s="898"/>
      <c r="B84" s="891">
        <v>43969</v>
      </c>
      <c r="C84" s="635" t="s">
        <v>491</v>
      </c>
      <c r="D84" s="900">
        <v>7</v>
      </c>
      <c r="E84" s="902" t="s">
        <v>497</v>
      </c>
    </row>
    <row r="85" spans="1:5" ht="5.25" customHeight="1" thickBot="1">
      <c r="A85" s="898"/>
      <c r="B85" s="892"/>
      <c r="C85" s="634"/>
      <c r="D85" s="901"/>
      <c r="E85" s="903"/>
    </row>
    <row r="86" spans="1:5" ht="15" customHeight="1">
      <c r="A86" s="898"/>
      <c r="B86" s="891">
        <v>43970</v>
      </c>
      <c r="C86" s="635" t="s">
        <v>491</v>
      </c>
      <c r="D86" s="900">
        <v>7</v>
      </c>
      <c r="E86" s="902" t="s">
        <v>499</v>
      </c>
    </row>
    <row r="87" spans="1:5" ht="15.75" thickBot="1">
      <c r="A87" s="898"/>
      <c r="B87" s="892"/>
      <c r="C87" s="635"/>
      <c r="D87" s="901"/>
      <c r="E87" s="903"/>
    </row>
    <row r="88" spans="1:5" ht="15.75" thickBot="1">
      <c r="A88" s="899"/>
      <c r="B88" s="636">
        <v>43971</v>
      </c>
      <c r="C88" s="637" t="s">
        <v>852</v>
      </c>
      <c r="D88" s="645">
        <v>7</v>
      </c>
      <c r="E88" s="637" t="s">
        <v>898</v>
      </c>
    </row>
    <row r="89" spans="1:5" ht="15.75" thickBot="1">
      <c r="A89" s="899"/>
      <c r="B89" s="636">
        <v>43971</v>
      </c>
      <c r="C89" s="637" t="s">
        <v>874</v>
      </c>
      <c r="D89" s="645">
        <v>8</v>
      </c>
      <c r="E89" s="637" t="s">
        <v>898</v>
      </c>
    </row>
    <row r="90" spans="1:5" ht="15" customHeight="1">
      <c r="A90" s="899"/>
      <c r="B90" s="891">
        <v>43971</v>
      </c>
      <c r="C90" s="638" t="s">
        <v>491</v>
      </c>
      <c r="D90" s="893">
        <v>7</v>
      </c>
      <c r="E90" s="895" t="s">
        <v>501</v>
      </c>
    </row>
    <row r="91" spans="1:5" ht="15.75" thickBot="1">
      <c r="A91" s="899"/>
      <c r="B91" s="892"/>
      <c r="C91" s="634"/>
      <c r="D91" s="894"/>
      <c r="E91" s="896"/>
    </row>
    <row r="92" spans="1:5" ht="15">
      <c r="A92" s="899"/>
      <c r="B92" s="639"/>
      <c r="C92" s="640"/>
      <c r="D92" s="646"/>
      <c r="E92" s="640"/>
    </row>
    <row r="93" spans="1:5" ht="30.75">
      <c r="A93" s="430" t="s">
        <v>155</v>
      </c>
      <c r="B93" s="621" t="s">
        <v>502</v>
      </c>
      <c r="C93" s="621" t="s">
        <v>121</v>
      </c>
      <c r="D93" s="622" t="s">
        <v>122</v>
      </c>
      <c r="E93" s="621" t="s">
        <v>123</v>
      </c>
    </row>
    <row r="94" spans="1:5" s="601" customFormat="1" ht="15">
      <c r="A94" s="911" t="s">
        <v>900</v>
      </c>
      <c r="B94" s="597">
        <v>43355</v>
      </c>
      <c r="C94" s="598" t="s">
        <v>21</v>
      </c>
      <c r="D94" s="599">
        <v>4.7</v>
      </c>
      <c r="E94" s="600" t="s">
        <v>125</v>
      </c>
    </row>
    <row r="95" spans="1:5" s="601" customFormat="1" ht="15">
      <c r="A95" s="912"/>
      <c r="B95" s="602">
        <v>43357</v>
      </c>
      <c r="C95" s="598" t="s">
        <v>21</v>
      </c>
      <c r="D95" s="599">
        <v>5.8</v>
      </c>
      <c r="E95" s="600" t="s">
        <v>125</v>
      </c>
    </row>
    <row r="96" spans="1:5" s="601" customFormat="1" ht="15">
      <c r="A96" s="912"/>
      <c r="B96" s="597">
        <v>43361</v>
      </c>
      <c r="C96" s="598" t="s">
        <v>20</v>
      </c>
      <c r="D96" s="599">
        <v>4</v>
      </c>
      <c r="E96" s="600" t="s">
        <v>125</v>
      </c>
    </row>
    <row r="97" spans="1:5" s="601" customFormat="1" ht="15">
      <c r="A97" s="912"/>
      <c r="B97" s="597">
        <v>43361</v>
      </c>
      <c r="C97" s="598" t="s">
        <v>887</v>
      </c>
      <c r="D97" s="599">
        <v>7</v>
      </c>
      <c r="E97" s="600" t="s">
        <v>125</v>
      </c>
    </row>
    <row r="98" spans="1:5" s="601" customFormat="1" ht="15">
      <c r="A98" s="912"/>
      <c r="B98" s="597">
        <v>43363</v>
      </c>
      <c r="C98" s="598" t="s">
        <v>20</v>
      </c>
      <c r="D98" s="599">
        <v>5</v>
      </c>
      <c r="E98" s="600" t="s">
        <v>125</v>
      </c>
    </row>
    <row r="99" spans="1:5" s="601" customFormat="1" ht="30.75">
      <c r="A99" s="912"/>
      <c r="B99" s="597">
        <v>43363</v>
      </c>
      <c r="C99" s="598" t="s">
        <v>888</v>
      </c>
      <c r="D99" s="599">
        <v>8</v>
      </c>
      <c r="E99" s="600" t="s">
        <v>125</v>
      </c>
    </row>
    <row r="100" spans="1:5" s="601" customFormat="1" ht="15" customHeight="1">
      <c r="A100" s="912"/>
      <c r="B100" s="597">
        <v>43369</v>
      </c>
      <c r="C100" s="598" t="s">
        <v>889</v>
      </c>
      <c r="D100" s="599">
        <v>9</v>
      </c>
      <c r="E100" s="600" t="s">
        <v>890</v>
      </c>
    </row>
    <row r="101" spans="1:7" s="601" customFormat="1" ht="30.75">
      <c r="A101" s="912"/>
      <c r="B101" s="597">
        <v>43371</v>
      </c>
      <c r="C101" s="598" t="s">
        <v>889</v>
      </c>
      <c r="D101" s="599">
        <v>9</v>
      </c>
      <c r="E101" s="600" t="s">
        <v>891</v>
      </c>
      <c r="G101" s="618"/>
    </row>
    <row r="102" spans="1:5" s="601" customFormat="1" ht="15" customHeight="1">
      <c r="A102" s="912"/>
      <c r="B102" s="597">
        <v>43376</v>
      </c>
      <c r="C102" s="598" t="s">
        <v>21</v>
      </c>
      <c r="D102" s="599">
        <v>9</v>
      </c>
      <c r="E102" s="600" t="s">
        <v>125</v>
      </c>
    </row>
    <row r="103" spans="1:5" s="601" customFormat="1" ht="15">
      <c r="A103" s="912"/>
      <c r="B103" s="597">
        <v>43389</v>
      </c>
      <c r="C103" s="598" t="s">
        <v>27</v>
      </c>
      <c r="D103" s="599">
        <v>7</v>
      </c>
      <c r="E103" s="603" t="s">
        <v>147</v>
      </c>
    </row>
    <row r="104" spans="1:5" s="601" customFormat="1" ht="15">
      <c r="A104" s="912"/>
      <c r="B104" s="597">
        <v>43390</v>
      </c>
      <c r="C104" s="598" t="s">
        <v>20</v>
      </c>
      <c r="D104" s="599">
        <v>9</v>
      </c>
      <c r="E104" s="600" t="s">
        <v>125</v>
      </c>
    </row>
    <row r="105" spans="1:5" s="601" customFormat="1" ht="15">
      <c r="A105" s="912"/>
      <c r="B105" s="597" t="s">
        <v>892</v>
      </c>
      <c r="C105" s="598" t="s">
        <v>21</v>
      </c>
      <c r="D105" s="599">
        <v>9</v>
      </c>
      <c r="E105" s="603" t="s">
        <v>893</v>
      </c>
    </row>
    <row r="106" spans="1:5" s="601" customFormat="1" ht="15">
      <c r="A106" s="912"/>
      <c r="B106" s="597">
        <v>43761</v>
      </c>
      <c r="C106" s="598" t="s">
        <v>889</v>
      </c>
      <c r="D106" s="604" t="s">
        <v>795</v>
      </c>
      <c r="E106" s="600" t="s">
        <v>901</v>
      </c>
    </row>
    <row r="107" spans="1:5" s="601" customFormat="1" ht="15">
      <c r="A107" s="912"/>
      <c r="B107" s="597">
        <v>43398</v>
      </c>
      <c r="C107" s="598" t="s">
        <v>889</v>
      </c>
      <c r="D107" s="604" t="s">
        <v>795</v>
      </c>
      <c r="E107" s="600" t="s">
        <v>902</v>
      </c>
    </row>
    <row r="108" spans="1:5" s="601" customFormat="1" ht="30.75">
      <c r="A108" s="912"/>
      <c r="B108" s="597">
        <v>43438</v>
      </c>
      <c r="C108" s="598" t="s">
        <v>20</v>
      </c>
      <c r="D108" s="599">
        <v>9</v>
      </c>
      <c r="E108" s="600" t="s">
        <v>854</v>
      </c>
    </row>
    <row r="109" spans="1:5" s="601" customFormat="1" ht="15">
      <c r="A109" s="912"/>
      <c r="B109" s="597">
        <v>43444</v>
      </c>
      <c r="C109" s="605" t="s">
        <v>889</v>
      </c>
      <c r="D109" s="599">
        <v>9</v>
      </c>
      <c r="E109" s="600" t="s">
        <v>906</v>
      </c>
    </row>
    <row r="110" spans="1:5" s="601" customFormat="1" ht="15">
      <c r="A110" s="912"/>
      <c r="B110" s="597">
        <v>43446</v>
      </c>
      <c r="C110" s="598" t="s">
        <v>435</v>
      </c>
      <c r="D110" s="599">
        <v>9</v>
      </c>
      <c r="E110" s="600" t="s">
        <v>905</v>
      </c>
    </row>
    <row r="111" spans="1:5" s="601" customFormat="1" ht="30.75">
      <c r="A111" s="912"/>
      <c r="B111" s="597">
        <v>43447</v>
      </c>
      <c r="C111" s="598" t="s">
        <v>20</v>
      </c>
      <c r="D111" s="599">
        <v>4.7</v>
      </c>
      <c r="E111" s="600" t="s">
        <v>854</v>
      </c>
    </row>
    <row r="112" spans="1:5" s="601" customFormat="1" ht="30.75">
      <c r="A112" s="912"/>
      <c r="B112" s="597">
        <v>43448</v>
      </c>
      <c r="C112" s="598" t="s">
        <v>21</v>
      </c>
      <c r="D112" s="599">
        <v>5.8</v>
      </c>
      <c r="E112" s="600" t="s">
        <v>854</v>
      </c>
    </row>
    <row r="113" spans="1:5" s="601" customFormat="1" ht="30.75">
      <c r="A113" s="912"/>
      <c r="B113" s="597">
        <v>43453</v>
      </c>
      <c r="C113" s="606" t="s">
        <v>20</v>
      </c>
      <c r="D113" s="599">
        <v>5</v>
      </c>
      <c r="E113" s="600" t="s">
        <v>854</v>
      </c>
    </row>
    <row r="114" spans="1:5" s="601" customFormat="1" ht="30.75">
      <c r="A114" s="912"/>
      <c r="B114" s="597">
        <v>43453</v>
      </c>
      <c r="C114" s="605" t="s">
        <v>20</v>
      </c>
      <c r="D114" s="599" t="s">
        <v>903</v>
      </c>
      <c r="E114" s="600" t="s">
        <v>854</v>
      </c>
    </row>
    <row r="115" spans="1:5" s="601" customFormat="1" ht="30.75">
      <c r="A115" s="912"/>
      <c r="B115" s="597">
        <v>43454</v>
      </c>
      <c r="C115" s="598" t="s">
        <v>21</v>
      </c>
      <c r="D115" s="599">
        <v>9</v>
      </c>
      <c r="E115" s="600" t="s">
        <v>854</v>
      </c>
    </row>
    <row r="116" spans="1:5" s="601" customFormat="1" ht="30.75">
      <c r="A116" s="912"/>
      <c r="B116" s="597">
        <v>43455</v>
      </c>
      <c r="C116" s="598" t="s">
        <v>21</v>
      </c>
      <c r="D116" s="599">
        <v>4.7</v>
      </c>
      <c r="E116" s="600" t="s">
        <v>854</v>
      </c>
    </row>
    <row r="117" spans="1:5" s="601" customFormat="1" ht="15">
      <c r="A117" s="912"/>
      <c r="B117" s="597">
        <v>43509</v>
      </c>
      <c r="C117" s="598" t="s">
        <v>21</v>
      </c>
      <c r="D117" s="599">
        <v>9</v>
      </c>
      <c r="E117" s="603" t="s">
        <v>894</v>
      </c>
    </row>
    <row r="118" spans="1:5" s="601" customFormat="1" ht="30.75">
      <c r="A118" s="912"/>
      <c r="B118" s="597" t="s">
        <v>895</v>
      </c>
      <c r="C118" s="598" t="s">
        <v>896</v>
      </c>
      <c r="D118" s="599">
        <v>9</v>
      </c>
      <c r="E118" s="600" t="s">
        <v>855</v>
      </c>
    </row>
    <row r="119" spans="1:5" s="601" customFormat="1" ht="15">
      <c r="A119" s="912"/>
      <c r="B119" s="597">
        <v>43528</v>
      </c>
      <c r="C119" s="598" t="s">
        <v>889</v>
      </c>
      <c r="D119" s="599">
        <v>9</v>
      </c>
      <c r="E119" s="600" t="s">
        <v>904</v>
      </c>
    </row>
    <row r="120" spans="1:5" s="601" customFormat="1" ht="15">
      <c r="A120" s="912"/>
      <c r="B120" s="597">
        <v>43529</v>
      </c>
      <c r="C120" s="598" t="s">
        <v>20</v>
      </c>
      <c r="D120" s="599">
        <v>9</v>
      </c>
      <c r="E120" s="603" t="s">
        <v>761</v>
      </c>
    </row>
    <row r="121" spans="1:5" s="601" customFormat="1" ht="15">
      <c r="A121" s="912"/>
      <c r="B121" s="597">
        <v>43543</v>
      </c>
      <c r="C121" s="598" t="s">
        <v>21</v>
      </c>
      <c r="D121" s="599">
        <v>9</v>
      </c>
      <c r="E121" s="603" t="s">
        <v>761</v>
      </c>
    </row>
    <row r="122" spans="1:5" s="601" customFormat="1" ht="15.75" thickBot="1">
      <c r="A122" s="912"/>
      <c r="B122" s="597">
        <v>43546</v>
      </c>
      <c r="C122" s="607" t="s">
        <v>889</v>
      </c>
      <c r="D122" s="608">
        <v>9</v>
      </c>
      <c r="E122" s="609" t="s">
        <v>902</v>
      </c>
    </row>
    <row r="123" spans="1:5" s="601" customFormat="1" ht="17.25" customHeight="1">
      <c r="A123" s="912"/>
      <c r="B123" s="906" t="s">
        <v>471</v>
      </c>
      <c r="C123" s="906" t="s">
        <v>320</v>
      </c>
      <c r="D123" s="906">
        <v>7</v>
      </c>
      <c r="E123" s="906" t="s">
        <v>828</v>
      </c>
    </row>
    <row r="124" spans="1:5" s="601" customFormat="1" ht="13.5" customHeight="1" thickBot="1">
      <c r="A124" s="912"/>
      <c r="B124" s="907"/>
      <c r="C124" s="907"/>
      <c r="D124" s="907"/>
      <c r="E124" s="907"/>
    </row>
    <row r="125" spans="1:5" s="601" customFormat="1" ht="17.25" customHeight="1">
      <c r="A125" s="912"/>
      <c r="B125" s="906" t="s">
        <v>472</v>
      </c>
      <c r="C125" s="906" t="s">
        <v>879</v>
      </c>
      <c r="D125" s="906">
        <v>7</v>
      </c>
      <c r="E125" s="906" t="s">
        <v>828</v>
      </c>
    </row>
    <row r="126" spans="1:5" s="601" customFormat="1" ht="13.5" customHeight="1" thickBot="1">
      <c r="A126" s="912"/>
      <c r="B126" s="907"/>
      <c r="C126" s="907"/>
      <c r="D126" s="907"/>
      <c r="E126" s="907"/>
    </row>
    <row r="127" spans="1:5" s="601" customFormat="1" ht="17.25" customHeight="1">
      <c r="A127" s="912"/>
      <c r="B127" s="906" t="s">
        <v>473</v>
      </c>
      <c r="C127" s="906" t="s">
        <v>474</v>
      </c>
      <c r="D127" s="906">
        <v>6</v>
      </c>
      <c r="E127" s="909" t="s">
        <v>147</v>
      </c>
    </row>
    <row r="128" spans="1:5" s="601" customFormat="1" ht="13.5" customHeight="1" thickBot="1">
      <c r="A128" s="912"/>
      <c r="B128" s="907"/>
      <c r="C128" s="907"/>
      <c r="D128" s="907"/>
      <c r="E128" s="910"/>
    </row>
    <row r="129" spans="1:5" s="601" customFormat="1" ht="15.75" customHeight="1" thickBot="1">
      <c r="A129" s="912"/>
      <c r="B129" s="906" t="s">
        <v>475</v>
      </c>
      <c r="C129" s="612" t="s">
        <v>866</v>
      </c>
      <c r="D129" s="612">
        <v>6</v>
      </c>
      <c r="E129" s="906" t="s">
        <v>828</v>
      </c>
    </row>
    <row r="130" spans="1:5" s="601" customFormat="1" ht="15.75" thickBot="1">
      <c r="A130" s="912"/>
      <c r="B130" s="907"/>
      <c r="C130" s="613" t="s">
        <v>874</v>
      </c>
      <c r="D130" s="613">
        <v>7</v>
      </c>
      <c r="E130" s="907"/>
    </row>
    <row r="131" spans="1:5" s="601" customFormat="1" ht="15.75" customHeight="1" thickBot="1">
      <c r="A131" s="912"/>
      <c r="B131" s="906" t="s">
        <v>476</v>
      </c>
      <c r="C131" s="612" t="s">
        <v>313</v>
      </c>
      <c r="D131" s="612">
        <v>6</v>
      </c>
      <c r="E131" s="906" t="s">
        <v>828</v>
      </c>
    </row>
    <row r="132" spans="1:5" s="601" customFormat="1" ht="15.75" customHeight="1" thickBot="1">
      <c r="A132" s="912"/>
      <c r="B132" s="907"/>
      <c r="C132" s="613" t="s">
        <v>871</v>
      </c>
      <c r="D132" s="613">
        <v>7</v>
      </c>
      <c r="E132" s="907"/>
    </row>
    <row r="133" spans="1:5" s="601" customFormat="1" ht="48" customHeight="1">
      <c r="A133" s="912"/>
      <c r="B133" s="906" t="s">
        <v>477</v>
      </c>
      <c r="C133" s="614" t="s">
        <v>874</v>
      </c>
      <c r="D133" s="906">
        <v>4</v>
      </c>
      <c r="E133" s="906" t="s">
        <v>828</v>
      </c>
    </row>
    <row r="134" spans="1:5" s="601" customFormat="1" ht="15.75" customHeight="1" thickBot="1">
      <c r="A134" s="912"/>
      <c r="B134" s="907"/>
      <c r="C134" s="612" t="s">
        <v>478</v>
      </c>
      <c r="D134" s="905"/>
      <c r="E134" s="907"/>
    </row>
    <row r="135" spans="1:5" s="601" customFormat="1" ht="15.75" customHeight="1" thickBot="1">
      <c r="A135" s="912"/>
      <c r="B135" s="906" t="s">
        <v>479</v>
      </c>
      <c r="C135" s="612" t="s">
        <v>313</v>
      </c>
      <c r="D135" s="612">
        <v>5</v>
      </c>
      <c r="E135" s="906" t="s">
        <v>828</v>
      </c>
    </row>
    <row r="136" spans="1:5" s="601" customFormat="1" ht="15.75" customHeight="1" thickBot="1">
      <c r="A136" s="912"/>
      <c r="B136" s="908"/>
      <c r="C136" s="612" t="s">
        <v>871</v>
      </c>
      <c r="D136" s="612">
        <v>6</v>
      </c>
      <c r="E136" s="908"/>
    </row>
    <row r="137" spans="1:5" s="601" customFormat="1" ht="11.25" customHeight="1">
      <c r="A137" s="912"/>
      <c r="B137" s="908"/>
      <c r="C137" s="904" t="s">
        <v>866</v>
      </c>
      <c r="D137" s="904">
        <v>7</v>
      </c>
      <c r="E137" s="908"/>
    </row>
    <row r="138" spans="1:5" s="601" customFormat="1" ht="8.25" customHeight="1" thickBot="1">
      <c r="A138" s="912"/>
      <c r="B138" s="907"/>
      <c r="C138" s="907"/>
      <c r="D138" s="907"/>
      <c r="E138" s="907"/>
    </row>
    <row r="139" spans="1:5" s="601" customFormat="1" ht="15.75" customHeight="1" thickBot="1">
      <c r="A139" s="912"/>
      <c r="B139" s="906" t="s">
        <v>480</v>
      </c>
      <c r="C139" s="612" t="s">
        <v>871</v>
      </c>
      <c r="D139" s="613">
        <v>5</v>
      </c>
      <c r="E139" s="906" t="s">
        <v>828</v>
      </c>
    </row>
    <row r="140" spans="1:5" s="601" customFormat="1" ht="15.75" customHeight="1" thickBot="1">
      <c r="A140" s="912"/>
      <c r="B140" s="908"/>
      <c r="C140" s="612" t="s">
        <v>879</v>
      </c>
      <c r="D140" s="613">
        <v>6</v>
      </c>
      <c r="E140" s="908"/>
    </row>
    <row r="141" spans="1:5" s="601" customFormat="1" ht="15" customHeight="1" thickBot="1">
      <c r="A141" s="912"/>
      <c r="B141" s="908"/>
      <c r="C141" s="904" t="s">
        <v>852</v>
      </c>
      <c r="D141" s="906">
        <v>7</v>
      </c>
      <c r="E141" s="908"/>
    </row>
    <row r="142" spans="1:5" s="601" customFormat="1" ht="15.75" customHeight="1" hidden="1" thickBot="1">
      <c r="A142" s="912"/>
      <c r="B142" s="907"/>
      <c r="C142" s="907"/>
      <c r="D142" s="907"/>
      <c r="E142" s="907"/>
    </row>
    <row r="143" spans="1:5" s="601" customFormat="1" ht="54" customHeight="1" thickBot="1">
      <c r="A143" s="912"/>
      <c r="B143" s="906" t="s">
        <v>481</v>
      </c>
      <c r="C143" s="615" t="s">
        <v>852</v>
      </c>
      <c r="D143" s="906">
        <v>4</v>
      </c>
      <c r="E143" s="906" t="s">
        <v>828</v>
      </c>
    </row>
    <row r="144" spans="1:5" s="601" customFormat="1" ht="15.75" customHeight="1" thickBot="1">
      <c r="A144" s="912"/>
      <c r="B144" s="907"/>
      <c r="C144" s="613" t="s">
        <v>482</v>
      </c>
      <c r="D144" s="907"/>
      <c r="E144" s="907"/>
    </row>
    <row r="145" spans="1:5" s="601" customFormat="1" ht="15.75" customHeight="1" thickBot="1">
      <c r="A145" s="912"/>
      <c r="B145" s="906" t="s">
        <v>483</v>
      </c>
      <c r="C145" s="613" t="s">
        <v>852</v>
      </c>
      <c r="D145" s="613">
        <v>5</v>
      </c>
      <c r="E145" s="906" t="s">
        <v>828</v>
      </c>
    </row>
    <row r="146" spans="1:5" s="601" customFormat="1" ht="15.75" customHeight="1" thickBot="1">
      <c r="A146" s="912"/>
      <c r="B146" s="908"/>
      <c r="C146" s="613" t="s">
        <v>874</v>
      </c>
      <c r="D146" s="613">
        <v>6</v>
      </c>
      <c r="E146" s="908"/>
    </row>
    <row r="147" spans="1:5" s="601" customFormat="1" ht="15.75" customHeight="1" thickBot="1">
      <c r="A147" s="912"/>
      <c r="B147" s="907"/>
      <c r="C147" s="613" t="s">
        <v>881</v>
      </c>
      <c r="D147" s="613">
        <v>7</v>
      </c>
      <c r="E147" s="907"/>
    </row>
    <row r="148" spans="1:5" s="601" customFormat="1" ht="15.75" customHeight="1" thickBot="1">
      <c r="A148" s="912"/>
      <c r="B148" s="906" t="s">
        <v>484</v>
      </c>
      <c r="C148" s="613" t="s">
        <v>874</v>
      </c>
      <c r="D148" s="613">
        <v>5</v>
      </c>
      <c r="E148" s="906" t="s">
        <v>828</v>
      </c>
    </row>
    <row r="149" spans="1:5" s="601" customFormat="1" ht="15.75" customHeight="1" thickBot="1">
      <c r="A149" s="912"/>
      <c r="B149" s="908"/>
      <c r="C149" s="613" t="s">
        <v>852</v>
      </c>
      <c r="D149" s="613">
        <v>6</v>
      </c>
      <c r="E149" s="908"/>
    </row>
    <row r="150" spans="1:5" s="601" customFormat="1" ht="15.75" customHeight="1" thickBot="1">
      <c r="A150" s="912"/>
      <c r="B150" s="905"/>
      <c r="C150" s="613" t="s">
        <v>313</v>
      </c>
      <c r="D150" s="613">
        <v>7</v>
      </c>
      <c r="E150" s="907"/>
    </row>
    <row r="151" spans="1:5" s="601" customFormat="1" ht="15.75" customHeight="1" thickBot="1">
      <c r="A151" s="912"/>
      <c r="B151" s="616" t="s">
        <v>485</v>
      </c>
      <c r="C151" s="615" t="s">
        <v>486</v>
      </c>
      <c r="D151" s="615" t="s">
        <v>132</v>
      </c>
      <c r="E151" s="615" t="s">
        <v>487</v>
      </c>
    </row>
    <row r="152" spans="1:5" s="601" customFormat="1" ht="15.75" customHeight="1" thickBot="1">
      <c r="A152" s="912"/>
      <c r="B152" s="904" t="s">
        <v>488</v>
      </c>
      <c r="C152" s="613" t="s">
        <v>874</v>
      </c>
      <c r="D152" s="613">
        <v>7</v>
      </c>
      <c r="E152" s="906" t="s">
        <v>489</v>
      </c>
    </row>
    <row r="153" spans="1:5" s="601" customFormat="1" ht="15.75" customHeight="1" thickBot="1">
      <c r="A153" s="912"/>
      <c r="B153" s="905"/>
      <c r="C153" s="613" t="s">
        <v>852</v>
      </c>
      <c r="D153" s="613">
        <v>8</v>
      </c>
      <c r="E153" s="907"/>
    </row>
    <row r="154" spans="1:5" s="601" customFormat="1" ht="15.75" customHeight="1">
      <c r="A154" s="912"/>
      <c r="B154" s="904" t="s">
        <v>490</v>
      </c>
      <c r="C154" s="617" t="s">
        <v>491</v>
      </c>
      <c r="D154" s="906" t="s">
        <v>493</v>
      </c>
      <c r="E154" s="906" t="s">
        <v>494</v>
      </c>
    </row>
    <row r="155" spans="1:5" s="601" customFormat="1" ht="15.75" customHeight="1" thickBot="1">
      <c r="A155" s="912"/>
      <c r="B155" s="905"/>
      <c r="C155" s="613" t="s">
        <v>492</v>
      </c>
      <c r="D155" s="907"/>
      <c r="E155" s="907"/>
    </row>
    <row r="156" spans="1:5" s="601" customFormat="1" ht="15.75" customHeight="1" thickBot="1">
      <c r="A156" s="912"/>
      <c r="B156" s="904" t="s">
        <v>495</v>
      </c>
      <c r="C156" s="613" t="s">
        <v>852</v>
      </c>
      <c r="D156" s="613">
        <v>7</v>
      </c>
      <c r="E156" s="906" t="s">
        <v>898</v>
      </c>
    </row>
    <row r="157" spans="1:5" s="601" customFormat="1" ht="15.75" customHeight="1" thickBot="1">
      <c r="A157" s="912"/>
      <c r="B157" s="905"/>
      <c r="C157" s="613" t="s">
        <v>874</v>
      </c>
      <c r="D157" s="613">
        <v>8</v>
      </c>
      <c r="E157" s="907"/>
    </row>
    <row r="158" spans="1:5" s="601" customFormat="1" ht="15.75" customHeight="1">
      <c r="A158" s="912"/>
      <c r="B158" s="904" t="s">
        <v>496</v>
      </c>
      <c r="C158" s="906" t="s">
        <v>491</v>
      </c>
      <c r="D158" s="906">
        <v>9</v>
      </c>
      <c r="E158" s="906" t="s">
        <v>497</v>
      </c>
    </row>
    <row r="159" spans="1:5" s="601" customFormat="1" ht="15.75" customHeight="1" thickBot="1">
      <c r="A159" s="912"/>
      <c r="B159" s="905"/>
      <c r="C159" s="907"/>
      <c r="D159" s="907"/>
      <c r="E159" s="907"/>
    </row>
    <row r="160" spans="1:5" s="601" customFormat="1" ht="15.75" customHeight="1">
      <c r="A160" s="912"/>
      <c r="B160" s="904" t="s">
        <v>498</v>
      </c>
      <c r="C160" s="906" t="s">
        <v>491</v>
      </c>
      <c r="D160" s="906">
        <v>9</v>
      </c>
      <c r="E160" s="906" t="s">
        <v>499</v>
      </c>
    </row>
    <row r="161" spans="1:5" s="601" customFormat="1" ht="15.75" customHeight="1" thickBot="1">
      <c r="A161" s="912"/>
      <c r="B161" s="905"/>
      <c r="C161" s="907"/>
      <c r="D161" s="907"/>
      <c r="E161" s="907"/>
    </row>
    <row r="162" spans="1:5" s="601" customFormat="1" ht="15.75" customHeight="1">
      <c r="A162" s="912"/>
      <c r="B162" s="904" t="s">
        <v>500</v>
      </c>
      <c r="C162" s="906" t="s">
        <v>491</v>
      </c>
      <c r="D162" s="906">
        <v>9</v>
      </c>
      <c r="E162" s="906" t="s">
        <v>501</v>
      </c>
    </row>
    <row r="163" spans="1:5" s="601" customFormat="1" ht="15.75" customHeight="1" thickBot="1">
      <c r="A163" s="912"/>
      <c r="B163" s="905"/>
      <c r="C163" s="907"/>
      <c r="D163" s="907"/>
      <c r="E163" s="907"/>
    </row>
    <row r="164" spans="1:5" s="208" customFormat="1" ht="30.75">
      <c r="A164" s="430" t="s">
        <v>155</v>
      </c>
      <c r="B164" s="431" t="s">
        <v>120</v>
      </c>
      <c r="C164" s="431" t="s">
        <v>121</v>
      </c>
      <c r="D164" s="432" t="s">
        <v>122</v>
      </c>
      <c r="E164" s="431" t="s">
        <v>123</v>
      </c>
    </row>
    <row r="165" spans="1:5" s="208" customFormat="1" ht="15">
      <c r="A165" s="581" t="s">
        <v>899</v>
      </c>
      <c r="B165" s="540">
        <v>43202</v>
      </c>
      <c r="C165" s="545" t="s">
        <v>856</v>
      </c>
      <c r="D165" s="546">
        <v>8</v>
      </c>
      <c r="E165" s="544" t="s">
        <v>147</v>
      </c>
    </row>
    <row r="166" spans="1:5" s="208" customFormat="1" ht="15">
      <c r="A166" s="581"/>
      <c r="B166" s="540">
        <v>43193</v>
      </c>
      <c r="C166" s="545" t="s">
        <v>27</v>
      </c>
      <c r="D166" s="546">
        <v>11</v>
      </c>
      <c r="E166" s="544" t="s">
        <v>828</v>
      </c>
    </row>
    <row r="167" spans="1:5" s="208" customFormat="1" ht="15">
      <c r="A167" s="581"/>
      <c r="B167" s="540">
        <v>43195</v>
      </c>
      <c r="C167" s="545" t="s">
        <v>657</v>
      </c>
      <c r="D167" s="546">
        <v>11</v>
      </c>
      <c r="E167" s="544" t="s">
        <v>828</v>
      </c>
    </row>
    <row r="168" spans="1:5" s="208" customFormat="1" ht="15">
      <c r="A168" s="581"/>
      <c r="B168" s="540">
        <v>43200</v>
      </c>
      <c r="C168" s="545" t="s">
        <v>656</v>
      </c>
      <c r="D168" s="546">
        <v>11</v>
      </c>
      <c r="E168" s="544" t="s">
        <v>828</v>
      </c>
    </row>
    <row r="169" spans="1:5" s="208" customFormat="1" ht="15">
      <c r="A169" s="581"/>
      <c r="B169" s="540">
        <v>43202</v>
      </c>
      <c r="C169" s="545" t="s">
        <v>25</v>
      </c>
      <c r="D169" s="546">
        <v>11</v>
      </c>
      <c r="E169" s="544" t="s">
        <v>828</v>
      </c>
    </row>
    <row r="170" spans="1:5" s="208" customFormat="1" ht="15">
      <c r="A170" s="581"/>
      <c r="B170" s="540" t="s">
        <v>857</v>
      </c>
      <c r="C170" s="545" t="s">
        <v>21</v>
      </c>
      <c r="D170" s="546">
        <v>4</v>
      </c>
      <c r="E170" s="544" t="s">
        <v>828</v>
      </c>
    </row>
    <row r="171" spans="1:5" s="208" customFormat="1" ht="13.5">
      <c r="A171" s="581"/>
      <c r="B171" s="547">
        <v>43214</v>
      </c>
      <c r="C171" s="548" t="s">
        <v>20</v>
      </c>
      <c r="D171" s="549">
        <v>4</v>
      </c>
      <c r="E171" s="550" t="s">
        <v>828</v>
      </c>
    </row>
    <row r="172" spans="1:5" s="208" customFormat="1" ht="13.5">
      <c r="A172" s="581"/>
      <c r="B172" s="547">
        <v>43216</v>
      </c>
      <c r="C172" s="548" t="s">
        <v>150</v>
      </c>
      <c r="D172" s="549">
        <v>4</v>
      </c>
      <c r="E172" s="550" t="s">
        <v>828</v>
      </c>
    </row>
    <row r="173" spans="1:5" s="208" customFormat="1" ht="13.5">
      <c r="A173" s="581"/>
      <c r="B173" s="547">
        <v>43207</v>
      </c>
      <c r="C173" s="548" t="s">
        <v>21</v>
      </c>
      <c r="D173" s="549">
        <v>5</v>
      </c>
      <c r="E173" s="550" t="s">
        <v>828</v>
      </c>
    </row>
    <row r="174" spans="1:5" s="208" customFormat="1" ht="13.5">
      <c r="A174" s="581"/>
      <c r="B174" s="547">
        <v>43209</v>
      </c>
      <c r="C174" s="548" t="s">
        <v>20</v>
      </c>
      <c r="D174" s="549">
        <v>5</v>
      </c>
      <c r="E174" s="550" t="s">
        <v>828</v>
      </c>
    </row>
    <row r="175" spans="1:5" s="208" customFormat="1" ht="13.5">
      <c r="A175" s="581"/>
      <c r="B175" s="547">
        <v>43214</v>
      </c>
      <c r="C175" s="548" t="s">
        <v>23</v>
      </c>
      <c r="D175" s="549">
        <v>5</v>
      </c>
      <c r="E175" s="550" t="s">
        <v>828</v>
      </c>
    </row>
    <row r="176" spans="1:5" s="208" customFormat="1" ht="15">
      <c r="A176" s="581"/>
      <c r="B176" s="540">
        <v>43216</v>
      </c>
      <c r="C176" s="545" t="s">
        <v>25</v>
      </c>
      <c r="D176" s="546">
        <v>5</v>
      </c>
      <c r="E176" s="544" t="s">
        <v>828</v>
      </c>
    </row>
    <row r="177" spans="1:5" s="208" customFormat="1" ht="15">
      <c r="A177" s="581"/>
      <c r="B177" s="540">
        <v>43208</v>
      </c>
      <c r="C177" s="545" t="s">
        <v>20</v>
      </c>
      <c r="D177" s="546">
        <v>6</v>
      </c>
      <c r="E177" s="544" t="s">
        <v>828</v>
      </c>
    </row>
    <row r="178" spans="1:5" s="208" customFormat="1" ht="15">
      <c r="A178" s="581"/>
      <c r="B178" s="540">
        <v>43210</v>
      </c>
      <c r="C178" s="545" t="s">
        <v>25</v>
      </c>
      <c r="D178" s="546">
        <v>6</v>
      </c>
      <c r="E178" s="544" t="s">
        <v>828</v>
      </c>
    </row>
    <row r="179" spans="1:5" s="208" customFormat="1" ht="15">
      <c r="A179" s="581"/>
      <c r="B179" s="540">
        <v>43215</v>
      </c>
      <c r="C179" s="545" t="s">
        <v>21</v>
      </c>
      <c r="D179" s="546">
        <v>6</v>
      </c>
      <c r="E179" s="544" t="s">
        <v>828</v>
      </c>
    </row>
    <row r="180" spans="1:5" s="208" customFormat="1" ht="15">
      <c r="A180" s="581"/>
      <c r="B180" s="540">
        <v>43217</v>
      </c>
      <c r="C180" s="545" t="s">
        <v>27</v>
      </c>
      <c r="D180" s="546">
        <v>6</v>
      </c>
      <c r="E180" s="544" t="s">
        <v>828</v>
      </c>
    </row>
    <row r="181" spans="1:5" s="208" customFormat="1" ht="15">
      <c r="A181" s="581"/>
      <c r="B181" s="540">
        <v>43231</v>
      </c>
      <c r="C181" s="545" t="s">
        <v>24</v>
      </c>
      <c r="D181" s="546">
        <v>6</v>
      </c>
      <c r="E181" s="544" t="s">
        <v>828</v>
      </c>
    </row>
    <row r="182" spans="1:5" s="208" customFormat="1" ht="15">
      <c r="A182" s="581"/>
      <c r="B182" s="540">
        <v>43235</v>
      </c>
      <c r="C182" s="545" t="s">
        <v>23</v>
      </c>
      <c r="D182" s="546">
        <v>6</v>
      </c>
      <c r="E182" s="544" t="s">
        <v>828</v>
      </c>
    </row>
    <row r="183" spans="1:5" s="208" customFormat="1" ht="15">
      <c r="A183" s="581"/>
      <c r="B183" s="540">
        <v>43237</v>
      </c>
      <c r="C183" s="545" t="s">
        <v>858</v>
      </c>
      <c r="D183" s="546">
        <v>7</v>
      </c>
      <c r="E183" s="544" t="s">
        <v>271</v>
      </c>
    </row>
    <row r="184" spans="1:5" s="208" customFormat="1" ht="15">
      <c r="A184" s="581"/>
      <c r="B184" s="540">
        <v>43237</v>
      </c>
      <c r="C184" s="545" t="s">
        <v>20</v>
      </c>
      <c r="D184" s="546">
        <v>8</v>
      </c>
      <c r="E184" s="544" t="s">
        <v>271</v>
      </c>
    </row>
    <row r="185" spans="1:5" s="208" customFormat="1" ht="15">
      <c r="A185" s="581"/>
      <c r="B185" s="540">
        <v>43242</v>
      </c>
      <c r="C185" s="545" t="s">
        <v>20</v>
      </c>
      <c r="D185" s="546">
        <v>7</v>
      </c>
      <c r="E185" s="544" t="s">
        <v>271</v>
      </c>
    </row>
    <row r="186" spans="1:5" s="208" customFormat="1" ht="15">
      <c r="A186" s="581"/>
      <c r="B186" s="540">
        <v>43242</v>
      </c>
      <c r="C186" s="545" t="s">
        <v>21</v>
      </c>
      <c r="D186" s="546">
        <v>8</v>
      </c>
      <c r="E186" s="544" t="s">
        <v>271</v>
      </c>
    </row>
    <row r="187" spans="1:5" s="208" customFormat="1" ht="15">
      <c r="A187" s="581"/>
      <c r="B187" s="540">
        <v>43241</v>
      </c>
      <c r="C187" s="545" t="s">
        <v>21</v>
      </c>
      <c r="D187" s="546">
        <v>10</v>
      </c>
      <c r="E187" s="551" t="s">
        <v>859</v>
      </c>
    </row>
    <row r="188" spans="1:5" s="208" customFormat="1" ht="15">
      <c r="A188" s="582"/>
      <c r="B188" s="540">
        <v>43244</v>
      </c>
      <c r="C188" s="545" t="s">
        <v>20</v>
      </c>
      <c r="D188" s="546">
        <v>10</v>
      </c>
      <c r="E188" s="551" t="s">
        <v>859</v>
      </c>
    </row>
    <row r="189" spans="1:5" s="149" customFormat="1" ht="30.75">
      <c r="A189" s="589" t="s">
        <v>155</v>
      </c>
      <c r="B189" s="590" t="s">
        <v>120</v>
      </c>
      <c r="C189" s="590" t="s">
        <v>121</v>
      </c>
      <c r="D189" s="591" t="s">
        <v>122</v>
      </c>
      <c r="E189" s="590" t="s">
        <v>123</v>
      </c>
    </row>
    <row r="190" spans="1:5" s="149" customFormat="1" ht="15">
      <c r="A190" s="932" t="s">
        <v>279</v>
      </c>
      <c r="B190" s="592">
        <v>42633</v>
      </c>
      <c r="C190" s="593" t="s">
        <v>21</v>
      </c>
      <c r="D190" s="594" t="s">
        <v>124</v>
      </c>
      <c r="E190" s="593" t="s">
        <v>125</v>
      </c>
    </row>
    <row r="191" spans="1:5" s="149" customFormat="1" ht="15">
      <c r="A191" s="933"/>
      <c r="B191" s="592">
        <v>42634</v>
      </c>
      <c r="C191" s="593" t="s">
        <v>20</v>
      </c>
      <c r="D191" s="594">
        <v>11</v>
      </c>
      <c r="E191" s="593" t="s">
        <v>125</v>
      </c>
    </row>
    <row r="192" spans="1:5" s="149" customFormat="1" ht="15">
      <c r="A192" s="933"/>
      <c r="B192" s="952">
        <v>42604</v>
      </c>
      <c r="C192" s="593" t="s">
        <v>20</v>
      </c>
      <c r="D192" s="594">
        <v>7</v>
      </c>
      <c r="E192" s="593" t="s">
        <v>125</v>
      </c>
    </row>
    <row r="193" spans="1:5" s="149" customFormat="1" ht="15">
      <c r="A193" s="933"/>
      <c r="B193" s="952"/>
      <c r="C193" s="593" t="s">
        <v>20</v>
      </c>
      <c r="D193" s="594">
        <v>8</v>
      </c>
      <c r="E193" s="593" t="s">
        <v>125</v>
      </c>
    </row>
    <row r="194" spans="1:5" s="149" customFormat="1" ht="15">
      <c r="A194" s="933"/>
      <c r="B194" s="931"/>
      <c r="C194" s="593" t="s">
        <v>20</v>
      </c>
      <c r="D194" s="594">
        <v>4.9</v>
      </c>
      <c r="E194" s="593" t="s">
        <v>125</v>
      </c>
    </row>
    <row r="195" spans="1:5" s="149" customFormat="1" ht="15">
      <c r="A195" s="933"/>
      <c r="B195" s="592">
        <v>42636</v>
      </c>
      <c r="C195" s="593" t="s">
        <v>21</v>
      </c>
      <c r="D195" s="594">
        <v>11</v>
      </c>
      <c r="E195" s="593" t="s">
        <v>125</v>
      </c>
    </row>
    <row r="196" spans="1:5" s="149" customFormat="1" ht="15">
      <c r="A196" s="933"/>
      <c r="B196" s="595">
        <v>42640</v>
      </c>
      <c r="C196" s="593" t="s">
        <v>20</v>
      </c>
      <c r="D196" s="594">
        <v>10</v>
      </c>
      <c r="E196" s="593" t="s">
        <v>125</v>
      </c>
    </row>
    <row r="197" spans="1:5" s="149" customFormat="1" ht="15">
      <c r="A197" s="933"/>
      <c r="B197" s="596">
        <v>42641</v>
      </c>
      <c r="C197" s="593" t="s">
        <v>20</v>
      </c>
      <c r="D197" s="594">
        <v>10</v>
      </c>
      <c r="E197" s="593" t="s">
        <v>126</v>
      </c>
    </row>
    <row r="198" spans="1:5" s="149" customFormat="1" ht="15">
      <c r="A198" s="933"/>
      <c r="B198" s="596">
        <v>42642</v>
      </c>
      <c r="C198" s="593" t="s">
        <v>20</v>
      </c>
      <c r="D198" s="594">
        <v>10</v>
      </c>
      <c r="E198" s="593" t="s">
        <v>127</v>
      </c>
    </row>
    <row r="199" spans="1:5" s="149" customFormat="1" ht="15">
      <c r="A199" s="933"/>
      <c r="B199" s="596">
        <v>42643</v>
      </c>
      <c r="C199" s="593" t="s">
        <v>21</v>
      </c>
      <c r="D199" s="594">
        <v>10</v>
      </c>
      <c r="E199" s="593" t="s">
        <v>125</v>
      </c>
    </row>
    <row r="200" spans="1:5" s="149" customFormat="1" ht="30.75">
      <c r="A200" s="933"/>
      <c r="B200" s="595">
        <v>42671</v>
      </c>
      <c r="C200" s="593" t="s">
        <v>20</v>
      </c>
      <c r="D200" s="594">
        <v>11</v>
      </c>
      <c r="E200" s="593" t="s">
        <v>128</v>
      </c>
    </row>
    <row r="201" spans="1:5" s="149" customFormat="1" ht="15">
      <c r="A201" s="933"/>
      <c r="B201" s="596">
        <v>42684</v>
      </c>
      <c r="C201" s="593" t="s">
        <v>21</v>
      </c>
      <c r="D201" s="594">
        <v>11</v>
      </c>
      <c r="E201" s="593" t="s">
        <v>129</v>
      </c>
    </row>
    <row r="202" spans="1:5" s="149" customFormat="1" ht="30.75">
      <c r="A202" s="933"/>
      <c r="B202" s="596">
        <v>42717</v>
      </c>
      <c r="C202" s="593" t="s">
        <v>21</v>
      </c>
      <c r="D202" s="594">
        <v>11</v>
      </c>
      <c r="E202" s="593" t="s">
        <v>130</v>
      </c>
    </row>
    <row r="203" spans="1:5" s="149" customFormat="1" ht="46.5">
      <c r="A203" s="933"/>
      <c r="B203" s="596">
        <v>42718</v>
      </c>
      <c r="C203" s="593" t="s">
        <v>20</v>
      </c>
      <c r="D203" s="594">
        <v>11</v>
      </c>
      <c r="E203" s="593" t="s">
        <v>131</v>
      </c>
    </row>
    <row r="204" spans="1:5" s="149" customFormat="1" ht="30.75">
      <c r="A204" s="933"/>
      <c r="B204" s="930">
        <v>42719</v>
      </c>
      <c r="C204" s="593" t="s">
        <v>20</v>
      </c>
      <c r="D204" s="594" t="s">
        <v>132</v>
      </c>
      <c r="E204" s="593" t="s">
        <v>130</v>
      </c>
    </row>
    <row r="205" spans="1:5" s="149" customFormat="1" ht="30.75">
      <c r="A205" s="933"/>
      <c r="B205" s="931"/>
      <c r="C205" s="593" t="s">
        <v>21</v>
      </c>
      <c r="D205" s="594" t="s">
        <v>133</v>
      </c>
      <c r="E205" s="593" t="s">
        <v>130</v>
      </c>
    </row>
    <row r="206" spans="1:5" s="149" customFormat="1" ht="30.75">
      <c r="A206" s="933"/>
      <c r="B206" s="596">
        <v>42720</v>
      </c>
      <c r="C206" s="593" t="s">
        <v>21</v>
      </c>
      <c r="D206" s="594">
        <v>9</v>
      </c>
      <c r="E206" s="593" t="s">
        <v>130</v>
      </c>
    </row>
    <row r="207" spans="1:5" s="149" customFormat="1" ht="46.5">
      <c r="A207" s="933"/>
      <c r="B207" s="595">
        <v>42725</v>
      </c>
      <c r="C207" s="593" t="s">
        <v>20</v>
      </c>
      <c r="D207" s="594">
        <v>11</v>
      </c>
      <c r="E207" s="593" t="s">
        <v>134</v>
      </c>
    </row>
    <row r="208" spans="1:5" s="149" customFormat="1" ht="30.75">
      <c r="A208" s="933"/>
      <c r="B208" s="930">
        <v>42726</v>
      </c>
      <c r="C208" s="593" t="s">
        <v>21</v>
      </c>
      <c r="D208" s="594" t="s">
        <v>132</v>
      </c>
      <c r="E208" s="593" t="s">
        <v>130</v>
      </c>
    </row>
    <row r="209" spans="1:5" s="149" customFormat="1" ht="30.75">
      <c r="A209" s="933"/>
      <c r="B209" s="931"/>
      <c r="C209" s="593" t="s">
        <v>20</v>
      </c>
      <c r="D209" s="594" t="s">
        <v>133</v>
      </c>
      <c r="E209" s="593" t="s">
        <v>130</v>
      </c>
    </row>
    <row r="210" spans="1:5" s="149" customFormat="1" ht="30.75">
      <c r="A210" s="933"/>
      <c r="B210" s="596">
        <v>42727</v>
      </c>
      <c r="C210" s="593" t="s">
        <v>20</v>
      </c>
      <c r="D210" s="594">
        <v>9</v>
      </c>
      <c r="E210" s="593" t="s">
        <v>130</v>
      </c>
    </row>
    <row r="211" spans="1:5" s="149" customFormat="1" ht="30.75">
      <c r="A211" s="933"/>
      <c r="B211" s="596" t="s">
        <v>135</v>
      </c>
      <c r="C211" s="593" t="s">
        <v>136</v>
      </c>
      <c r="D211" s="594" t="s">
        <v>137</v>
      </c>
      <c r="E211" s="593" t="s">
        <v>138</v>
      </c>
    </row>
    <row r="212" spans="1:5" s="149" customFormat="1" ht="15">
      <c r="A212" s="933"/>
      <c r="B212" s="596" t="s">
        <v>139</v>
      </c>
      <c r="C212" s="593" t="s">
        <v>758</v>
      </c>
      <c r="D212" s="594">
        <v>4</v>
      </c>
      <c r="E212" s="593" t="s">
        <v>265</v>
      </c>
    </row>
    <row r="213" spans="1:5" s="149" customFormat="1" ht="15">
      <c r="A213" s="933"/>
      <c r="B213" s="596" t="s">
        <v>140</v>
      </c>
      <c r="C213" s="593" t="s">
        <v>758</v>
      </c>
      <c r="D213" s="594">
        <v>4</v>
      </c>
      <c r="E213" s="593" t="s">
        <v>265</v>
      </c>
    </row>
    <row r="214" spans="1:5" s="149" customFormat="1" ht="15">
      <c r="A214" s="933"/>
      <c r="B214" s="930">
        <v>42809</v>
      </c>
      <c r="C214" s="593" t="s">
        <v>20</v>
      </c>
      <c r="D214" s="594">
        <v>7</v>
      </c>
      <c r="E214" s="593" t="s">
        <v>265</v>
      </c>
    </row>
    <row r="215" spans="1:5" s="149" customFormat="1" ht="15">
      <c r="A215" s="933"/>
      <c r="B215" s="931"/>
      <c r="C215" s="593" t="s">
        <v>21</v>
      </c>
      <c r="D215" s="594">
        <v>8</v>
      </c>
      <c r="E215" s="593" t="s">
        <v>265</v>
      </c>
    </row>
    <row r="216" spans="1:5" s="149" customFormat="1" ht="15">
      <c r="A216" s="933"/>
      <c r="B216" s="930">
        <v>42811</v>
      </c>
      <c r="C216" s="593" t="s">
        <v>21</v>
      </c>
      <c r="D216" s="594">
        <v>7</v>
      </c>
      <c r="E216" s="593" t="s">
        <v>265</v>
      </c>
    </row>
    <row r="217" spans="1:5" s="149" customFormat="1" ht="15">
      <c r="A217" s="933"/>
      <c r="B217" s="931"/>
      <c r="C217" s="593" t="s">
        <v>20</v>
      </c>
      <c r="D217" s="594">
        <v>8</v>
      </c>
      <c r="E217" s="593" t="s">
        <v>265</v>
      </c>
    </row>
    <row r="218" spans="1:5" s="149" customFormat="1" ht="30.75">
      <c r="A218" s="933"/>
      <c r="B218" s="596">
        <v>42815</v>
      </c>
      <c r="C218" s="593" t="s">
        <v>20</v>
      </c>
      <c r="D218" s="594">
        <v>11</v>
      </c>
      <c r="E218" s="593" t="s">
        <v>141</v>
      </c>
    </row>
    <row r="219" spans="1:5" s="149" customFormat="1" ht="30.75">
      <c r="A219" s="933"/>
      <c r="B219" s="596">
        <v>42818</v>
      </c>
      <c r="C219" s="593" t="s">
        <v>20</v>
      </c>
      <c r="D219" s="594">
        <v>11</v>
      </c>
      <c r="E219" s="593" t="s">
        <v>142</v>
      </c>
    </row>
    <row r="220" spans="1:5" s="149" customFormat="1" ht="15">
      <c r="A220" s="933"/>
      <c r="B220" s="930" t="s">
        <v>143</v>
      </c>
      <c r="C220" s="593" t="s">
        <v>21</v>
      </c>
      <c r="D220" s="594">
        <v>9</v>
      </c>
      <c r="E220" s="593" t="s">
        <v>761</v>
      </c>
    </row>
    <row r="221" spans="1:5" s="149" customFormat="1" ht="15">
      <c r="A221" s="933"/>
      <c r="B221" s="952"/>
      <c r="C221" s="593" t="s">
        <v>20</v>
      </c>
      <c r="D221" s="594">
        <v>9</v>
      </c>
      <c r="E221" s="593" t="s">
        <v>761</v>
      </c>
    </row>
    <row r="222" spans="1:5" s="149" customFormat="1" ht="15">
      <c r="A222" s="933"/>
      <c r="B222" s="931"/>
      <c r="C222" s="593" t="s">
        <v>21</v>
      </c>
      <c r="D222" s="594">
        <v>11</v>
      </c>
      <c r="E222" s="593" t="s">
        <v>144</v>
      </c>
    </row>
    <row r="223" spans="1:5" s="149" customFormat="1" ht="15">
      <c r="A223" s="933"/>
      <c r="B223" s="596" t="s">
        <v>145</v>
      </c>
      <c r="C223" s="593" t="s">
        <v>790</v>
      </c>
      <c r="D223" s="594" t="s">
        <v>146</v>
      </c>
      <c r="E223" s="593" t="s">
        <v>147</v>
      </c>
    </row>
    <row r="224" spans="1:5" s="149" customFormat="1" ht="15">
      <c r="A224" s="933"/>
      <c r="B224" s="930" t="s">
        <v>148</v>
      </c>
      <c r="C224" s="593" t="s">
        <v>21</v>
      </c>
      <c r="D224" s="594" t="s">
        <v>149</v>
      </c>
      <c r="E224" s="593" t="s">
        <v>828</v>
      </c>
    </row>
    <row r="225" spans="1:5" s="149" customFormat="1" ht="15">
      <c r="A225" s="933"/>
      <c r="B225" s="952"/>
      <c r="C225" s="593" t="s">
        <v>20</v>
      </c>
      <c r="D225" s="594" t="s">
        <v>149</v>
      </c>
      <c r="E225" s="593" t="s">
        <v>828</v>
      </c>
    </row>
    <row r="226" spans="1:5" s="149" customFormat="1" ht="15">
      <c r="A226" s="933"/>
      <c r="B226" s="952"/>
      <c r="C226" s="593" t="s">
        <v>150</v>
      </c>
      <c r="D226" s="594">
        <v>4</v>
      </c>
      <c r="E226" s="593" t="s">
        <v>828</v>
      </c>
    </row>
    <row r="227" spans="1:5" s="149" customFormat="1" ht="15">
      <c r="A227" s="933"/>
      <c r="B227" s="952"/>
      <c r="C227" s="593" t="s">
        <v>23</v>
      </c>
      <c r="D227" s="594">
        <v>5</v>
      </c>
      <c r="E227" s="593" t="s">
        <v>828</v>
      </c>
    </row>
    <row r="228" spans="1:5" s="149" customFormat="1" ht="15">
      <c r="A228" s="933"/>
      <c r="B228" s="952"/>
      <c r="C228" s="593" t="s">
        <v>25</v>
      </c>
      <c r="D228" s="594">
        <v>5</v>
      </c>
      <c r="E228" s="593" t="s">
        <v>828</v>
      </c>
    </row>
    <row r="229" spans="1:5" s="149" customFormat="1" ht="30.75">
      <c r="A229" s="933"/>
      <c r="B229" s="931"/>
      <c r="C229" s="593" t="s">
        <v>151</v>
      </c>
      <c r="D229" s="594">
        <v>11</v>
      </c>
      <c r="E229" s="593" t="s">
        <v>828</v>
      </c>
    </row>
    <row r="230" spans="1:5" s="149" customFormat="1" ht="30.75">
      <c r="A230" s="933"/>
      <c r="B230" s="595">
        <v>42867</v>
      </c>
      <c r="C230" s="593" t="s">
        <v>21</v>
      </c>
      <c r="D230" s="594">
        <v>10</v>
      </c>
      <c r="E230" s="593" t="s">
        <v>152</v>
      </c>
    </row>
    <row r="231" spans="1:5" s="149" customFormat="1" ht="30.75">
      <c r="A231" s="933"/>
      <c r="B231" s="596">
        <v>42871</v>
      </c>
      <c r="C231" s="593" t="s">
        <v>20</v>
      </c>
      <c r="D231" s="594">
        <v>10</v>
      </c>
      <c r="E231" s="593" t="s">
        <v>152</v>
      </c>
    </row>
    <row r="232" spans="1:5" s="149" customFormat="1" ht="15">
      <c r="A232" s="933"/>
      <c r="B232" s="596" t="s">
        <v>153</v>
      </c>
      <c r="C232" s="593" t="s">
        <v>758</v>
      </c>
      <c r="D232" s="594">
        <v>4</v>
      </c>
      <c r="E232" s="593" t="s">
        <v>271</v>
      </c>
    </row>
    <row r="233" spans="1:5" s="149" customFormat="1" ht="15">
      <c r="A233" s="933"/>
      <c r="B233" s="930">
        <v>42874</v>
      </c>
      <c r="C233" s="593" t="s">
        <v>21</v>
      </c>
      <c r="D233" s="594">
        <v>7</v>
      </c>
      <c r="E233" s="593" t="s">
        <v>271</v>
      </c>
    </row>
    <row r="234" spans="1:5" s="149" customFormat="1" ht="15">
      <c r="A234" s="933"/>
      <c r="B234" s="931"/>
      <c r="C234" s="593" t="s">
        <v>20</v>
      </c>
      <c r="D234" s="594">
        <v>8</v>
      </c>
      <c r="E234" s="593" t="s">
        <v>271</v>
      </c>
    </row>
    <row r="235" spans="1:5" s="149" customFormat="1" ht="15">
      <c r="A235" s="933"/>
      <c r="B235" s="593" t="s">
        <v>154</v>
      </c>
      <c r="C235" s="593" t="s">
        <v>758</v>
      </c>
      <c r="D235" s="594">
        <v>4</v>
      </c>
      <c r="E235" s="593" t="s">
        <v>271</v>
      </c>
    </row>
    <row r="236" spans="1:5" s="149" customFormat="1" ht="15">
      <c r="A236" s="933"/>
      <c r="B236" s="930">
        <v>42879</v>
      </c>
      <c r="C236" s="593" t="s">
        <v>20</v>
      </c>
      <c r="D236" s="594">
        <v>7</v>
      </c>
      <c r="E236" s="593" t="s">
        <v>271</v>
      </c>
    </row>
    <row r="237" spans="1:5" s="149" customFormat="1" ht="15">
      <c r="A237" s="934"/>
      <c r="B237" s="931"/>
      <c r="C237" s="593" t="s">
        <v>21</v>
      </c>
      <c r="D237" s="594">
        <v>8</v>
      </c>
      <c r="E237" s="593" t="s">
        <v>271</v>
      </c>
    </row>
    <row r="238" spans="1:5" s="181" customFormat="1" ht="12.75">
      <c r="A238" s="73"/>
      <c r="B238" s="72"/>
      <c r="C238" s="72"/>
      <c r="D238" s="72"/>
      <c r="E238" s="72"/>
    </row>
    <row r="239" spans="1:5" s="181" customFormat="1" ht="12.75">
      <c r="A239" s="73"/>
      <c r="B239" s="72"/>
      <c r="C239" s="72"/>
      <c r="D239" s="72"/>
      <c r="E239" s="72"/>
    </row>
    <row r="240" spans="1:5" s="181" customFormat="1" ht="13.5" thickBot="1">
      <c r="A240" s="65" t="s">
        <v>583</v>
      </c>
      <c r="B240" s="65" t="s">
        <v>584</v>
      </c>
      <c r="C240" s="65" t="s">
        <v>589</v>
      </c>
      <c r="D240" s="65" t="s">
        <v>585</v>
      </c>
      <c r="E240" s="65" t="s">
        <v>586</v>
      </c>
    </row>
    <row r="241" spans="1:5" ht="13.5">
      <c r="A241" s="916" t="s">
        <v>528</v>
      </c>
      <c r="B241" s="919">
        <v>4</v>
      </c>
      <c r="C241" s="302" t="s">
        <v>591</v>
      </c>
      <c r="D241" s="303" t="s">
        <v>529</v>
      </c>
      <c r="E241" s="304" t="s">
        <v>749</v>
      </c>
    </row>
    <row r="242" spans="1:5" ht="26.25">
      <c r="A242" s="917"/>
      <c r="B242" s="920"/>
      <c r="C242" s="305" t="s">
        <v>591</v>
      </c>
      <c r="D242" s="306" t="s">
        <v>532</v>
      </c>
      <c r="E242" s="307" t="s">
        <v>754</v>
      </c>
    </row>
    <row r="243" spans="1:5" s="226" customFormat="1" ht="12.75">
      <c r="A243" s="917"/>
      <c r="B243" s="920"/>
      <c r="C243" s="305" t="s">
        <v>684</v>
      </c>
      <c r="D243" s="308" t="s">
        <v>709</v>
      </c>
      <c r="E243" s="309" t="s">
        <v>710</v>
      </c>
    </row>
    <row r="244" spans="1:5" s="226" customFormat="1" ht="39">
      <c r="A244" s="917"/>
      <c r="B244" s="921"/>
      <c r="C244" s="310" t="s">
        <v>758</v>
      </c>
      <c r="D244" s="311" t="s">
        <v>537</v>
      </c>
      <c r="E244" s="312" t="s">
        <v>685</v>
      </c>
    </row>
    <row r="245" spans="1:5" s="226" customFormat="1" ht="39.75" thickBot="1">
      <c r="A245" s="917"/>
      <c r="B245" s="922"/>
      <c r="C245" s="313" t="s">
        <v>758</v>
      </c>
      <c r="D245" s="314" t="s">
        <v>538</v>
      </c>
      <c r="E245" s="315" t="s">
        <v>690</v>
      </c>
    </row>
    <row r="246" spans="1:5" s="226" customFormat="1" ht="13.5">
      <c r="A246" s="917"/>
      <c r="B246" s="919">
        <v>7</v>
      </c>
      <c r="C246" s="316" t="s">
        <v>591</v>
      </c>
      <c r="D246" s="317" t="s">
        <v>530</v>
      </c>
      <c r="E246" s="304" t="s">
        <v>749</v>
      </c>
    </row>
    <row r="247" spans="1:5" s="226" customFormat="1" ht="26.25">
      <c r="A247" s="917"/>
      <c r="B247" s="920"/>
      <c r="C247" s="305" t="s">
        <v>591</v>
      </c>
      <c r="D247" s="306" t="s">
        <v>533</v>
      </c>
      <c r="E247" s="307" t="s">
        <v>754</v>
      </c>
    </row>
    <row r="248" spans="1:5" s="226" customFormat="1" ht="13.5">
      <c r="A248" s="917"/>
      <c r="B248" s="920"/>
      <c r="C248" s="305" t="s">
        <v>591</v>
      </c>
      <c r="D248" s="318" t="s">
        <v>539</v>
      </c>
      <c r="E248" s="309" t="s">
        <v>685</v>
      </c>
    </row>
    <row r="249" spans="1:5" s="226" customFormat="1" ht="27" thickBot="1">
      <c r="A249" s="917"/>
      <c r="B249" s="922"/>
      <c r="C249" s="319" t="s">
        <v>591</v>
      </c>
      <c r="D249" s="320" t="s">
        <v>540</v>
      </c>
      <c r="E249" s="315" t="s">
        <v>690</v>
      </c>
    </row>
    <row r="250" spans="1:5" s="226" customFormat="1" ht="13.5">
      <c r="A250" s="917"/>
      <c r="B250" s="923">
        <v>8</v>
      </c>
      <c r="C250" s="321" t="s">
        <v>591</v>
      </c>
      <c r="D250" s="317" t="s">
        <v>531</v>
      </c>
      <c r="E250" s="304" t="s">
        <v>749</v>
      </c>
    </row>
    <row r="251" spans="1:5" s="226" customFormat="1" ht="13.5">
      <c r="A251" s="917"/>
      <c r="B251" s="924"/>
      <c r="C251" s="322" t="s">
        <v>591</v>
      </c>
      <c r="D251" s="306" t="s">
        <v>533</v>
      </c>
      <c r="E251" s="309" t="s">
        <v>680</v>
      </c>
    </row>
    <row r="252" spans="1:5" s="226" customFormat="1" ht="12.75">
      <c r="A252" s="917"/>
      <c r="B252" s="924"/>
      <c r="C252" s="322" t="s">
        <v>591</v>
      </c>
      <c r="D252" s="308" t="s">
        <v>542</v>
      </c>
      <c r="E252" s="309" t="s">
        <v>685</v>
      </c>
    </row>
    <row r="253" spans="1:5" s="226" customFormat="1" ht="27" thickBot="1">
      <c r="A253" s="917"/>
      <c r="B253" s="925"/>
      <c r="C253" s="323" t="s">
        <v>591</v>
      </c>
      <c r="D253" s="320" t="s">
        <v>541</v>
      </c>
      <c r="E253" s="315" t="s">
        <v>690</v>
      </c>
    </row>
    <row r="254" spans="1:5" s="226" customFormat="1" ht="13.5">
      <c r="A254" s="917"/>
      <c r="B254" s="926">
        <v>9</v>
      </c>
      <c r="C254" s="302" t="s">
        <v>591</v>
      </c>
      <c r="D254" s="303" t="s">
        <v>529</v>
      </c>
      <c r="E254" s="304" t="s">
        <v>749</v>
      </c>
    </row>
    <row r="255" spans="1:5" s="226" customFormat="1" ht="26.25">
      <c r="A255" s="917"/>
      <c r="B255" s="927"/>
      <c r="C255" s="324" t="s">
        <v>785</v>
      </c>
      <c r="D255" s="325">
        <v>42325</v>
      </c>
      <c r="E255" s="326" t="s">
        <v>786</v>
      </c>
    </row>
    <row r="256" spans="1:5" s="226" customFormat="1" ht="26.25">
      <c r="A256" s="917"/>
      <c r="B256" s="928"/>
      <c r="C256" s="305" t="s">
        <v>591</v>
      </c>
      <c r="D256" s="306" t="s">
        <v>532</v>
      </c>
      <c r="E256" s="307" t="s">
        <v>754</v>
      </c>
    </row>
    <row r="257" spans="1:5" s="226" customFormat="1" ht="12.75">
      <c r="A257" s="917"/>
      <c r="B257" s="928"/>
      <c r="C257" s="305" t="s">
        <v>534</v>
      </c>
      <c r="D257" s="327">
        <v>42396</v>
      </c>
      <c r="E257" s="309" t="s">
        <v>544</v>
      </c>
    </row>
    <row r="258" spans="1:5" s="226" customFormat="1" ht="30.75" customHeight="1">
      <c r="A258" s="917"/>
      <c r="B258" s="928"/>
      <c r="C258" s="328" t="s">
        <v>714</v>
      </c>
      <c r="D258" s="308" t="s">
        <v>543</v>
      </c>
      <c r="E258" s="307" t="s">
        <v>536</v>
      </c>
    </row>
    <row r="259" spans="1:5" s="226" customFormat="1" ht="12.75">
      <c r="A259" s="917"/>
      <c r="B259" s="928"/>
      <c r="C259" s="305" t="s">
        <v>535</v>
      </c>
      <c r="D259" s="327">
        <v>42445</v>
      </c>
      <c r="E259" s="309" t="s">
        <v>544</v>
      </c>
    </row>
    <row r="260" spans="1:5" s="226" customFormat="1" ht="12.75">
      <c r="A260" s="917"/>
      <c r="B260" s="928"/>
      <c r="C260" s="305" t="s">
        <v>591</v>
      </c>
      <c r="D260" s="225" t="s">
        <v>546</v>
      </c>
      <c r="E260" s="329" t="s">
        <v>545</v>
      </c>
    </row>
    <row r="261" spans="1:5" s="226" customFormat="1" ht="12.75">
      <c r="A261" s="917"/>
      <c r="B261" s="928"/>
      <c r="C261" s="330"/>
      <c r="D261" s="330"/>
      <c r="E261" s="329"/>
    </row>
    <row r="262" spans="1:5" s="226" customFormat="1" ht="26.25">
      <c r="A262" s="917"/>
      <c r="B262" s="928"/>
      <c r="C262" s="328" t="s">
        <v>592</v>
      </c>
      <c r="D262" s="331" t="s">
        <v>594</v>
      </c>
      <c r="E262" s="309" t="s">
        <v>593</v>
      </c>
    </row>
    <row r="263" spans="1:5" s="226" customFormat="1" ht="16.5" customHeight="1" thickBot="1">
      <c r="A263" s="918"/>
      <c r="B263" s="929"/>
      <c r="C263" s="332" t="s">
        <v>592</v>
      </c>
      <c r="D263" s="333" t="s">
        <v>691</v>
      </c>
      <c r="E263" s="315" t="s">
        <v>692</v>
      </c>
    </row>
    <row r="264" spans="1:5" s="226" customFormat="1" ht="13.5" hidden="1" thickBot="1">
      <c r="A264" s="272" t="s">
        <v>583</v>
      </c>
      <c r="B264" s="272" t="s">
        <v>584</v>
      </c>
      <c r="C264" s="272" t="s">
        <v>589</v>
      </c>
      <c r="D264" s="272" t="s">
        <v>585</v>
      </c>
      <c r="E264" s="272" t="s">
        <v>586</v>
      </c>
    </row>
    <row r="265" spans="1:5" s="226" customFormat="1" ht="12.75">
      <c r="A265" s="960" t="s">
        <v>587</v>
      </c>
      <c r="B265" s="913">
        <v>4</v>
      </c>
      <c r="C265" s="273" t="s">
        <v>228</v>
      </c>
      <c r="D265" s="273" t="s">
        <v>229</v>
      </c>
      <c r="E265" s="274" t="s">
        <v>230</v>
      </c>
    </row>
    <row r="266" spans="1:5" s="226" customFormat="1" ht="12.75">
      <c r="A266" s="961"/>
      <c r="B266" s="914"/>
      <c r="C266" s="217" t="s">
        <v>228</v>
      </c>
      <c r="D266" s="275" t="s">
        <v>231</v>
      </c>
      <c r="E266" s="276" t="s">
        <v>232</v>
      </c>
    </row>
    <row r="267" spans="1:5" s="208" customFormat="1" ht="12.75">
      <c r="A267" s="961"/>
      <c r="B267" s="914"/>
      <c r="C267" s="217" t="s">
        <v>228</v>
      </c>
      <c r="D267" s="275" t="s">
        <v>233</v>
      </c>
      <c r="E267" s="276" t="s">
        <v>234</v>
      </c>
    </row>
    <row r="268" spans="1:5" s="208" customFormat="1" ht="12.75">
      <c r="A268" s="961"/>
      <c r="B268" s="914"/>
      <c r="C268" s="217" t="s">
        <v>228</v>
      </c>
      <c r="D268" s="275" t="s">
        <v>235</v>
      </c>
      <c r="E268" s="276" t="s">
        <v>236</v>
      </c>
    </row>
    <row r="269" spans="1:5" s="208" customFormat="1" ht="13.5" thickBot="1">
      <c r="A269" s="961"/>
      <c r="B269" s="915"/>
      <c r="C269" s="277" t="s">
        <v>228</v>
      </c>
      <c r="D269" s="278" t="s">
        <v>237</v>
      </c>
      <c r="E269" s="279" t="s">
        <v>238</v>
      </c>
    </row>
    <row r="270" spans="1:5" s="208" customFormat="1" ht="12.75">
      <c r="A270" s="961"/>
      <c r="B270" s="963">
        <v>7</v>
      </c>
      <c r="C270" s="273" t="s">
        <v>239</v>
      </c>
      <c r="D270" s="273" t="s">
        <v>229</v>
      </c>
      <c r="E270" s="274" t="s">
        <v>590</v>
      </c>
    </row>
    <row r="271" spans="1:5" s="208" customFormat="1" ht="12.75">
      <c r="A271" s="961"/>
      <c r="B271" s="964"/>
      <c r="C271" s="217" t="s">
        <v>239</v>
      </c>
      <c r="D271" s="217" t="s">
        <v>240</v>
      </c>
      <c r="E271" s="276" t="s">
        <v>232</v>
      </c>
    </row>
    <row r="272" spans="1:5" s="208" customFormat="1" ht="12.75">
      <c r="A272" s="961"/>
      <c r="B272" s="964"/>
      <c r="C272" s="217" t="s">
        <v>239</v>
      </c>
      <c r="D272" s="217" t="s">
        <v>241</v>
      </c>
      <c r="E272" s="276" t="s">
        <v>234</v>
      </c>
    </row>
    <row r="273" spans="1:5" s="208" customFormat="1" ht="12.75">
      <c r="A273" s="961"/>
      <c r="B273" s="964"/>
      <c r="C273" s="217" t="s">
        <v>239</v>
      </c>
      <c r="D273" s="217" t="s">
        <v>242</v>
      </c>
      <c r="E273" s="276" t="s">
        <v>236</v>
      </c>
    </row>
    <row r="274" spans="1:5" s="208" customFormat="1" ht="13.5" thickBot="1">
      <c r="A274" s="961"/>
      <c r="B274" s="965"/>
      <c r="C274" s="277" t="s">
        <v>239</v>
      </c>
      <c r="D274" s="277" t="s">
        <v>243</v>
      </c>
      <c r="E274" s="279" t="s">
        <v>238</v>
      </c>
    </row>
    <row r="275" spans="1:5" s="208" customFormat="1" ht="12.75">
      <c r="A275" s="961"/>
      <c r="B275" s="913">
        <v>8</v>
      </c>
      <c r="C275" s="273" t="s">
        <v>239</v>
      </c>
      <c r="D275" s="273" t="s">
        <v>229</v>
      </c>
      <c r="E275" s="274" t="s">
        <v>590</v>
      </c>
    </row>
    <row r="276" spans="1:5" s="208" customFormat="1" ht="12.75">
      <c r="A276" s="961"/>
      <c r="B276" s="914"/>
      <c r="C276" s="217" t="s">
        <v>239</v>
      </c>
      <c r="D276" s="217" t="s">
        <v>244</v>
      </c>
      <c r="E276" s="276" t="s">
        <v>232</v>
      </c>
    </row>
    <row r="277" spans="1:5" s="208" customFormat="1" ht="12.75">
      <c r="A277" s="961"/>
      <c r="B277" s="914"/>
      <c r="C277" s="217" t="s">
        <v>239</v>
      </c>
      <c r="D277" s="217" t="s">
        <v>245</v>
      </c>
      <c r="E277" s="276" t="s">
        <v>234</v>
      </c>
    </row>
    <row r="278" spans="1:5" s="208" customFormat="1" ht="12.75">
      <c r="A278" s="961"/>
      <c r="B278" s="914"/>
      <c r="C278" s="217" t="s">
        <v>239</v>
      </c>
      <c r="D278" s="280" t="s">
        <v>242</v>
      </c>
      <c r="E278" s="276" t="s">
        <v>236</v>
      </c>
    </row>
    <row r="279" spans="1:5" s="208" customFormat="1" ht="13.5" thickBot="1">
      <c r="A279" s="961"/>
      <c r="B279" s="915"/>
      <c r="C279" s="277" t="s">
        <v>239</v>
      </c>
      <c r="D279" s="278" t="s">
        <v>243</v>
      </c>
      <c r="E279" s="279" t="s">
        <v>238</v>
      </c>
    </row>
    <row r="280" spans="1:5" s="208" customFormat="1" ht="12.75">
      <c r="A280" s="961"/>
      <c r="B280" s="963">
        <v>9</v>
      </c>
      <c r="C280" s="273" t="s">
        <v>239</v>
      </c>
      <c r="D280" s="273" t="s">
        <v>229</v>
      </c>
      <c r="E280" s="274" t="s">
        <v>590</v>
      </c>
    </row>
    <row r="281" spans="1:5" s="208" customFormat="1" ht="12.75">
      <c r="A281" s="961"/>
      <c r="B281" s="964"/>
      <c r="C281" s="217" t="s">
        <v>239</v>
      </c>
      <c r="D281" s="217" t="s">
        <v>231</v>
      </c>
      <c r="E281" s="276" t="s">
        <v>232</v>
      </c>
    </row>
    <row r="282" spans="1:5" s="208" customFormat="1" ht="12.75">
      <c r="A282" s="961"/>
      <c r="B282" s="966"/>
      <c r="C282" s="217" t="s">
        <v>239</v>
      </c>
      <c r="D282" s="281" t="s">
        <v>233</v>
      </c>
      <c r="E282" s="276" t="s">
        <v>234</v>
      </c>
    </row>
    <row r="283" spans="1:5" s="208" customFormat="1" ht="12.75">
      <c r="A283" s="961"/>
      <c r="B283" s="966"/>
      <c r="C283" s="217" t="s">
        <v>239</v>
      </c>
      <c r="D283" s="281" t="s">
        <v>260</v>
      </c>
      <c r="E283" s="276" t="s">
        <v>232</v>
      </c>
    </row>
    <row r="284" spans="1:5" s="208" customFormat="1" ht="12.75">
      <c r="A284" s="961"/>
      <c r="B284" s="966"/>
      <c r="C284" s="217" t="s">
        <v>239</v>
      </c>
      <c r="D284" s="281" t="s">
        <v>261</v>
      </c>
      <c r="E284" s="282" t="s">
        <v>262</v>
      </c>
    </row>
    <row r="285" spans="1:5" s="208" customFormat="1" ht="12.75">
      <c r="A285" s="961"/>
      <c r="B285" s="966"/>
      <c r="C285" s="217" t="s">
        <v>239</v>
      </c>
      <c r="D285" s="281" t="s">
        <v>263</v>
      </c>
      <c r="E285" s="283" t="s">
        <v>593</v>
      </c>
    </row>
    <row r="286" spans="1:5" s="208" customFormat="1" ht="27" thickBot="1">
      <c r="A286" s="962"/>
      <c r="B286" s="965"/>
      <c r="C286" s="284" t="s">
        <v>592</v>
      </c>
      <c r="D286" s="277" t="s">
        <v>691</v>
      </c>
      <c r="E286" s="279" t="s">
        <v>692</v>
      </c>
    </row>
    <row r="287" spans="1:5" s="208" customFormat="1" ht="12.75">
      <c r="A287" s="949" t="s">
        <v>588</v>
      </c>
      <c r="B287" s="935">
        <v>4</v>
      </c>
      <c r="C287" s="135" t="s">
        <v>591</v>
      </c>
      <c r="D287" s="128" t="s">
        <v>679</v>
      </c>
      <c r="E287" s="129" t="s">
        <v>590</v>
      </c>
    </row>
    <row r="288" spans="1:5" s="208" customFormat="1" ht="12.75">
      <c r="A288" s="950"/>
      <c r="B288" s="936"/>
      <c r="C288" s="136" t="s">
        <v>591</v>
      </c>
      <c r="D288" s="75" t="s">
        <v>678</v>
      </c>
      <c r="E288" s="130" t="s">
        <v>680</v>
      </c>
    </row>
    <row r="289" spans="1:5" s="208" customFormat="1" ht="26.25">
      <c r="A289" s="950"/>
      <c r="B289" s="936"/>
      <c r="C289" s="136" t="s">
        <v>684</v>
      </c>
      <c r="D289" s="137" t="s">
        <v>683</v>
      </c>
      <c r="E289" s="130" t="s">
        <v>685</v>
      </c>
    </row>
    <row r="290" spans="1:5" s="74" customFormat="1" ht="13.5" thickBot="1">
      <c r="A290" s="950"/>
      <c r="B290" s="937"/>
      <c r="C290" s="138" t="s">
        <v>688</v>
      </c>
      <c r="D290" s="131" t="s">
        <v>689</v>
      </c>
      <c r="E290" s="132" t="s">
        <v>690</v>
      </c>
    </row>
    <row r="291" spans="1:5" s="74" customFormat="1" ht="12.75" customHeight="1">
      <c r="A291" s="950"/>
      <c r="B291" s="935">
        <v>7</v>
      </c>
      <c r="C291" s="135" t="s">
        <v>591</v>
      </c>
      <c r="D291" s="128" t="s">
        <v>679</v>
      </c>
      <c r="E291" s="129" t="s">
        <v>590</v>
      </c>
    </row>
    <row r="292" spans="1:5" s="74" customFormat="1" ht="30" customHeight="1">
      <c r="A292" s="950"/>
      <c r="B292" s="936"/>
      <c r="C292" s="136" t="s">
        <v>591</v>
      </c>
      <c r="D292" s="75" t="s">
        <v>678</v>
      </c>
      <c r="E292" s="130" t="s">
        <v>680</v>
      </c>
    </row>
    <row r="293" spans="1:5" s="74" customFormat="1" ht="26.25">
      <c r="A293" s="950"/>
      <c r="B293" s="936"/>
      <c r="C293" s="136" t="s">
        <v>591</v>
      </c>
      <c r="D293" s="137" t="s">
        <v>683</v>
      </c>
      <c r="E293" s="130" t="s">
        <v>685</v>
      </c>
    </row>
    <row r="294" spans="1:5" s="74" customFormat="1" ht="13.5" thickBot="1">
      <c r="A294" s="950"/>
      <c r="B294" s="937"/>
      <c r="C294" s="138" t="s">
        <v>591</v>
      </c>
      <c r="D294" s="139" t="s">
        <v>689</v>
      </c>
      <c r="E294" s="132" t="s">
        <v>690</v>
      </c>
    </row>
    <row r="295" spans="1:5" s="74" customFormat="1" ht="12.75">
      <c r="A295" s="950"/>
      <c r="B295" s="935">
        <v>8</v>
      </c>
      <c r="C295" s="135" t="s">
        <v>591</v>
      </c>
      <c r="D295" s="128" t="s">
        <v>679</v>
      </c>
      <c r="E295" s="129" t="s">
        <v>590</v>
      </c>
    </row>
    <row r="296" spans="1:5" s="74" customFormat="1" ht="12.75">
      <c r="A296" s="950"/>
      <c r="B296" s="936"/>
      <c r="C296" s="136" t="s">
        <v>591</v>
      </c>
      <c r="D296" s="75" t="s">
        <v>678</v>
      </c>
      <c r="E296" s="130" t="s">
        <v>680</v>
      </c>
    </row>
    <row r="297" spans="1:5" s="74" customFormat="1" ht="26.25">
      <c r="A297" s="950"/>
      <c r="B297" s="936"/>
      <c r="C297" s="136" t="s">
        <v>591</v>
      </c>
      <c r="D297" s="137" t="s">
        <v>683</v>
      </c>
      <c r="E297" s="130" t="s">
        <v>685</v>
      </c>
    </row>
    <row r="298" spans="1:5" s="74" customFormat="1" ht="13.5" thickBot="1">
      <c r="A298" s="950"/>
      <c r="B298" s="937"/>
      <c r="C298" s="138" t="s">
        <v>591</v>
      </c>
      <c r="D298" s="139" t="s">
        <v>689</v>
      </c>
      <c r="E298" s="132" t="s">
        <v>690</v>
      </c>
    </row>
    <row r="299" spans="1:5" s="74" customFormat="1" ht="12.75">
      <c r="A299" s="950"/>
      <c r="B299" s="935">
        <v>9</v>
      </c>
      <c r="C299" s="135" t="s">
        <v>591</v>
      </c>
      <c r="D299" s="128" t="s">
        <v>679</v>
      </c>
      <c r="E299" s="129" t="s">
        <v>590</v>
      </c>
    </row>
    <row r="300" spans="1:5" s="74" customFormat="1" ht="12.75">
      <c r="A300" s="950"/>
      <c r="B300" s="936"/>
      <c r="C300" s="136" t="s">
        <v>591</v>
      </c>
      <c r="D300" s="75" t="s">
        <v>678</v>
      </c>
      <c r="E300" s="130" t="s">
        <v>680</v>
      </c>
    </row>
    <row r="301" spans="1:5" s="74" customFormat="1" ht="12.75">
      <c r="A301" s="950"/>
      <c r="B301" s="936"/>
      <c r="C301" s="136" t="s">
        <v>591</v>
      </c>
      <c r="D301" s="75" t="s">
        <v>681</v>
      </c>
      <c r="E301" s="130" t="s">
        <v>682</v>
      </c>
    </row>
    <row r="302" spans="1:5" s="74" customFormat="1" ht="12.75">
      <c r="A302" s="950"/>
      <c r="B302" s="936"/>
      <c r="C302" s="136" t="s">
        <v>591</v>
      </c>
      <c r="D302" s="75" t="s">
        <v>686</v>
      </c>
      <c r="E302" s="130" t="s">
        <v>687</v>
      </c>
    </row>
    <row r="303" spans="1:5" s="74" customFormat="1" ht="26.25">
      <c r="A303" s="950"/>
      <c r="B303" s="936"/>
      <c r="C303" s="140" t="s">
        <v>592</v>
      </c>
      <c r="D303" s="141" t="s">
        <v>594</v>
      </c>
      <c r="E303" s="133" t="s">
        <v>593</v>
      </c>
    </row>
    <row r="304" spans="1:5" s="74" customFormat="1" ht="27" thickBot="1">
      <c r="A304" s="951"/>
      <c r="B304" s="937"/>
      <c r="C304" s="134" t="s">
        <v>592</v>
      </c>
      <c r="D304" s="131" t="s">
        <v>691</v>
      </c>
      <c r="E304" s="132" t="s">
        <v>692</v>
      </c>
    </row>
    <row r="305" spans="1:5" s="74" customFormat="1" ht="12.75">
      <c r="A305" s="953" t="s">
        <v>705</v>
      </c>
      <c r="B305" s="956">
        <v>4</v>
      </c>
      <c r="C305" s="285" t="s">
        <v>591</v>
      </c>
      <c r="D305" s="286" t="s">
        <v>706</v>
      </c>
      <c r="E305" s="287" t="s">
        <v>707</v>
      </c>
    </row>
    <row r="306" spans="1:5" s="74" customFormat="1" ht="12.75">
      <c r="A306" s="954"/>
      <c r="B306" s="957"/>
      <c r="C306" s="288" t="s">
        <v>591</v>
      </c>
      <c r="D306" s="120" t="s">
        <v>708</v>
      </c>
      <c r="E306" s="289" t="s">
        <v>680</v>
      </c>
    </row>
    <row r="307" spans="1:5" s="74" customFormat="1" ht="12.75">
      <c r="A307" s="954"/>
      <c r="B307" s="957"/>
      <c r="C307" s="288" t="s">
        <v>684</v>
      </c>
      <c r="D307" s="290" t="s">
        <v>709</v>
      </c>
      <c r="E307" s="289" t="s">
        <v>710</v>
      </c>
    </row>
    <row r="308" spans="1:5" s="106" customFormat="1" ht="26.25">
      <c r="A308" s="954"/>
      <c r="B308" s="958"/>
      <c r="C308" s="288" t="s">
        <v>684</v>
      </c>
      <c r="D308" s="291" t="s">
        <v>683</v>
      </c>
      <c r="E308" s="292" t="s">
        <v>685</v>
      </c>
    </row>
    <row r="309" spans="1:5" s="106" customFormat="1" ht="12.75" customHeight="1" thickBot="1">
      <c r="A309" s="954"/>
      <c r="B309" s="959"/>
      <c r="C309" s="293" t="s">
        <v>688</v>
      </c>
      <c r="D309" s="294" t="s">
        <v>689</v>
      </c>
      <c r="E309" s="111" t="s">
        <v>690</v>
      </c>
    </row>
    <row r="310" spans="1:5" s="106" customFormat="1" ht="15" customHeight="1">
      <c r="A310" s="954"/>
      <c r="B310" s="956">
        <v>7</v>
      </c>
      <c r="C310" s="285" t="s">
        <v>591</v>
      </c>
      <c r="D310" s="295" t="s">
        <v>711</v>
      </c>
      <c r="E310" s="287" t="s">
        <v>590</v>
      </c>
    </row>
    <row r="311" spans="1:5" s="106" customFormat="1" ht="26.25" customHeight="1">
      <c r="A311" s="954"/>
      <c r="B311" s="957"/>
      <c r="C311" s="288" t="s">
        <v>591</v>
      </c>
      <c r="D311" s="120" t="s">
        <v>712</v>
      </c>
      <c r="E311" s="289" t="s">
        <v>680</v>
      </c>
    </row>
    <row r="312" spans="1:5" s="106" customFormat="1" ht="26.25">
      <c r="A312" s="954"/>
      <c r="B312" s="957"/>
      <c r="C312" s="288" t="s">
        <v>591</v>
      </c>
      <c r="D312" s="290" t="s">
        <v>683</v>
      </c>
      <c r="E312" s="289" t="s">
        <v>685</v>
      </c>
    </row>
    <row r="313" spans="1:5" s="106" customFormat="1" ht="13.5" thickBot="1">
      <c r="A313" s="954"/>
      <c r="B313" s="959"/>
      <c r="C313" s="293" t="s">
        <v>591</v>
      </c>
      <c r="D313" s="296" t="s">
        <v>689</v>
      </c>
      <c r="E313" s="111" t="s">
        <v>690</v>
      </c>
    </row>
    <row r="314" spans="1:5" s="106" customFormat="1" ht="12.75">
      <c r="A314" s="954"/>
      <c r="B314" s="956">
        <v>8</v>
      </c>
      <c r="C314" s="285" t="s">
        <v>591</v>
      </c>
      <c r="D314" s="295" t="s">
        <v>713</v>
      </c>
      <c r="E314" s="287" t="s">
        <v>590</v>
      </c>
    </row>
    <row r="315" spans="1:5" s="106" customFormat="1" ht="12.75">
      <c r="A315" s="954"/>
      <c r="B315" s="957"/>
      <c r="C315" s="288" t="s">
        <v>591</v>
      </c>
      <c r="D315" s="120" t="s">
        <v>712</v>
      </c>
      <c r="E315" s="289" t="s">
        <v>680</v>
      </c>
    </row>
    <row r="316" spans="1:5" s="106" customFormat="1" ht="26.25">
      <c r="A316" s="954"/>
      <c r="B316" s="957"/>
      <c r="C316" s="288" t="s">
        <v>591</v>
      </c>
      <c r="D316" s="290" t="s">
        <v>683</v>
      </c>
      <c r="E316" s="289" t="s">
        <v>685</v>
      </c>
    </row>
    <row r="317" spans="1:5" s="106" customFormat="1" ht="13.5" thickBot="1">
      <c r="A317" s="954"/>
      <c r="B317" s="959"/>
      <c r="C317" s="293" t="s">
        <v>591</v>
      </c>
      <c r="D317" s="296" t="s">
        <v>689</v>
      </c>
      <c r="E317" s="111" t="s">
        <v>690</v>
      </c>
    </row>
    <row r="318" spans="1:5" s="106" customFormat="1" ht="12.75">
      <c r="A318" s="954"/>
      <c r="B318" s="956">
        <v>9</v>
      </c>
      <c r="C318" s="285" t="s">
        <v>591</v>
      </c>
      <c r="D318" s="286" t="s">
        <v>706</v>
      </c>
      <c r="E318" s="287" t="s">
        <v>707</v>
      </c>
    </row>
    <row r="319" spans="1:5" s="106" customFormat="1" ht="12.75">
      <c r="A319" s="954"/>
      <c r="B319" s="957"/>
      <c r="C319" s="288" t="s">
        <v>591</v>
      </c>
      <c r="D319" s="120" t="s">
        <v>712</v>
      </c>
      <c r="E319" s="289" t="s">
        <v>680</v>
      </c>
    </row>
    <row r="320" spans="1:5" s="106" customFormat="1" ht="12.75">
      <c r="A320" s="954"/>
      <c r="B320" s="957"/>
      <c r="C320" s="288" t="s">
        <v>591</v>
      </c>
      <c r="D320" s="290" t="s">
        <v>709</v>
      </c>
      <c r="E320" s="289" t="s">
        <v>710</v>
      </c>
    </row>
    <row r="321" spans="1:5" s="106" customFormat="1" ht="12.75">
      <c r="A321" s="954"/>
      <c r="B321" s="957"/>
      <c r="C321" s="297" t="s">
        <v>714</v>
      </c>
      <c r="D321" s="290" t="s">
        <v>715</v>
      </c>
      <c r="E321" s="289" t="s">
        <v>710</v>
      </c>
    </row>
    <row r="322" spans="1:7" s="106" customFormat="1" ht="12.75">
      <c r="A322" s="954"/>
      <c r="B322" s="957"/>
      <c r="C322" s="288" t="s">
        <v>591</v>
      </c>
      <c r="D322" s="120" t="s">
        <v>686</v>
      </c>
      <c r="E322" s="289" t="s">
        <v>687</v>
      </c>
      <c r="G322" s="120"/>
    </row>
    <row r="323" spans="1:7" s="106" customFormat="1" ht="26.25">
      <c r="A323" s="954"/>
      <c r="B323" s="957"/>
      <c r="C323" s="298" t="s">
        <v>592</v>
      </c>
      <c r="D323" s="299" t="s">
        <v>594</v>
      </c>
      <c r="E323" s="300" t="s">
        <v>593</v>
      </c>
      <c r="G323" s="113"/>
    </row>
    <row r="324" spans="1:7" s="106" customFormat="1" ht="26.25" customHeight="1" thickBot="1">
      <c r="A324" s="955"/>
      <c r="B324" s="959"/>
      <c r="C324" s="301" t="s">
        <v>592</v>
      </c>
      <c r="D324" s="109" t="s">
        <v>691</v>
      </c>
      <c r="E324" s="111" t="s">
        <v>692</v>
      </c>
      <c r="G324" s="113"/>
    </row>
    <row r="325" spans="1:5" s="106" customFormat="1" ht="13.5" thickBot="1">
      <c r="A325" s="237" t="s">
        <v>583</v>
      </c>
      <c r="B325" s="237" t="s">
        <v>584</v>
      </c>
      <c r="C325" s="237" t="s">
        <v>589</v>
      </c>
      <c r="D325" s="237" t="s">
        <v>585</v>
      </c>
      <c r="E325" s="237" t="s">
        <v>586</v>
      </c>
    </row>
    <row r="326" spans="1:5" s="106" customFormat="1" ht="13.5">
      <c r="A326" s="938" t="s">
        <v>748</v>
      </c>
      <c r="B326" s="941">
        <v>4</v>
      </c>
      <c r="C326" s="239" t="s">
        <v>591</v>
      </c>
      <c r="D326" s="240" t="s">
        <v>750</v>
      </c>
      <c r="E326" s="241" t="s">
        <v>749</v>
      </c>
    </row>
    <row r="327" spans="1:5" s="106" customFormat="1" ht="26.25">
      <c r="A327" s="939"/>
      <c r="B327" s="942"/>
      <c r="C327" s="242" t="s">
        <v>591</v>
      </c>
      <c r="D327" s="243" t="s">
        <v>753</v>
      </c>
      <c r="E327" s="244" t="s">
        <v>754</v>
      </c>
    </row>
    <row r="328" spans="1:5" s="238" customFormat="1" ht="12.75">
      <c r="A328" s="939"/>
      <c r="B328" s="942"/>
      <c r="C328" s="242" t="s">
        <v>684</v>
      </c>
      <c r="D328" s="245" t="s">
        <v>709</v>
      </c>
      <c r="E328" s="246" t="s">
        <v>710</v>
      </c>
    </row>
    <row r="329" spans="1:5" s="238" customFormat="1" ht="39">
      <c r="A329" s="939"/>
      <c r="B329" s="943"/>
      <c r="C329" s="247" t="s">
        <v>758</v>
      </c>
      <c r="D329" s="248" t="s">
        <v>757</v>
      </c>
      <c r="E329" s="249" t="s">
        <v>685</v>
      </c>
    </row>
    <row r="330" spans="1:5" s="238" customFormat="1" ht="39.75" thickBot="1">
      <c r="A330" s="939"/>
      <c r="B330" s="944"/>
      <c r="C330" s="250" t="s">
        <v>758</v>
      </c>
      <c r="D330" s="251" t="s">
        <v>763</v>
      </c>
      <c r="E330" s="252" t="s">
        <v>690</v>
      </c>
    </row>
    <row r="331" spans="1:5" s="238" customFormat="1" ht="13.5">
      <c r="A331" s="939"/>
      <c r="B331" s="941">
        <v>7</v>
      </c>
      <c r="C331" s="253" t="s">
        <v>591</v>
      </c>
      <c r="D331" s="254" t="s">
        <v>751</v>
      </c>
      <c r="E331" s="241" t="s">
        <v>749</v>
      </c>
    </row>
    <row r="332" spans="1:5" s="238" customFormat="1" ht="26.25">
      <c r="A332" s="939"/>
      <c r="B332" s="942"/>
      <c r="C332" s="242" t="s">
        <v>591</v>
      </c>
      <c r="D332" s="243" t="s">
        <v>753</v>
      </c>
      <c r="E332" s="244" t="s">
        <v>754</v>
      </c>
    </row>
    <row r="333" spans="1:5" s="238" customFormat="1" ht="13.5">
      <c r="A333" s="939"/>
      <c r="B333" s="942"/>
      <c r="C333" s="242" t="s">
        <v>591</v>
      </c>
      <c r="D333" s="255" t="s">
        <v>759</v>
      </c>
      <c r="E333" s="246" t="s">
        <v>685</v>
      </c>
    </row>
    <row r="334" spans="1:5" s="238" customFormat="1" ht="27" thickBot="1">
      <c r="A334" s="939"/>
      <c r="B334" s="944"/>
      <c r="C334" s="256" t="s">
        <v>591</v>
      </c>
      <c r="D334" s="257" t="s">
        <v>764</v>
      </c>
      <c r="E334" s="252" t="s">
        <v>690</v>
      </c>
    </row>
    <row r="335" spans="1:5" s="238" customFormat="1" ht="13.5">
      <c r="A335" s="939"/>
      <c r="B335" s="945">
        <v>8</v>
      </c>
      <c r="C335" s="258" t="s">
        <v>591</v>
      </c>
      <c r="D335" s="254" t="s">
        <v>752</v>
      </c>
      <c r="E335" s="241" t="s">
        <v>749</v>
      </c>
    </row>
    <row r="336" spans="1:5" s="238" customFormat="1" ht="13.5">
      <c r="A336" s="939"/>
      <c r="B336" s="946"/>
      <c r="C336" s="259" t="s">
        <v>591</v>
      </c>
      <c r="D336" s="260" t="s">
        <v>753</v>
      </c>
      <c r="E336" s="246" t="s">
        <v>680</v>
      </c>
    </row>
    <row r="337" spans="1:5" s="238" customFormat="1" ht="26.25">
      <c r="A337" s="939"/>
      <c r="B337" s="946"/>
      <c r="C337" s="259" t="s">
        <v>591</v>
      </c>
      <c r="D337" s="245" t="s">
        <v>760</v>
      </c>
      <c r="E337" s="246" t="s">
        <v>685</v>
      </c>
    </row>
    <row r="338" spans="1:5" s="238" customFormat="1" ht="27" thickBot="1">
      <c r="A338" s="939"/>
      <c r="B338" s="947"/>
      <c r="C338" s="261" t="s">
        <v>591</v>
      </c>
      <c r="D338" s="257" t="s">
        <v>765</v>
      </c>
      <c r="E338" s="252" t="s">
        <v>690</v>
      </c>
    </row>
    <row r="339" spans="1:5" s="238" customFormat="1" ht="13.5">
      <c r="A339" s="939"/>
      <c r="B339" s="941">
        <v>9</v>
      </c>
      <c r="C339" s="262" t="s">
        <v>591</v>
      </c>
      <c r="D339" s="263" t="s">
        <v>750</v>
      </c>
      <c r="E339" s="264" t="s">
        <v>749</v>
      </c>
    </row>
    <row r="340" spans="1:5" s="238" customFormat="1" ht="26.25">
      <c r="A340" s="939"/>
      <c r="B340" s="948"/>
      <c r="C340" s="265" t="s">
        <v>785</v>
      </c>
      <c r="D340" s="266">
        <v>41955</v>
      </c>
      <c r="E340" s="267" t="s">
        <v>786</v>
      </c>
    </row>
    <row r="341" spans="1:5" s="238" customFormat="1" ht="26.25">
      <c r="A341" s="939"/>
      <c r="B341" s="942"/>
      <c r="C341" s="242" t="s">
        <v>591</v>
      </c>
      <c r="D341" s="243" t="s">
        <v>753</v>
      </c>
      <c r="E341" s="244" t="s">
        <v>754</v>
      </c>
    </row>
    <row r="342" spans="1:5" s="238" customFormat="1" ht="12.75">
      <c r="A342" s="939"/>
      <c r="B342" s="942"/>
      <c r="C342" s="242" t="s">
        <v>591</v>
      </c>
      <c r="D342" s="245" t="s">
        <v>756</v>
      </c>
      <c r="E342" s="244" t="s">
        <v>755</v>
      </c>
    </row>
    <row r="343" spans="1:5" s="238" customFormat="1" ht="12.75">
      <c r="A343" s="939"/>
      <c r="B343" s="942"/>
      <c r="C343" s="268" t="s">
        <v>714</v>
      </c>
      <c r="D343" s="245" t="s">
        <v>715</v>
      </c>
      <c r="E343" s="246" t="s">
        <v>710</v>
      </c>
    </row>
    <row r="344" spans="1:5" s="238" customFormat="1" ht="12.75">
      <c r="A344" s="939"/>
      <c r="B344" s="942"/>
      <c r="C344" s="242" t="s">
        <v>591</v>
      </c>
      <c r="D344" s="269" t="s">
        <v>762</v>
      </c>
      <c r="E344" s="246" t="s">
        <v>761</v>
      </c>
    </row>
    <row r="345" spans="1:5" s="238" customFormat="1" ht="26.25">
      <c r="A345" s="939"/>
      <c r="B345" s="942"/>
      <c r="C345" s="268" t="s">
        <v>592</v>
      </c>
      <c r="D345" s="269" t="s">
        <v>594</v>
      </c>
      <c r="E345" s="246" t="s">
        <v>593</v>
      </c>
    </row>
    <row r="346" spans="1:5" s="238" customFormat="1" ht="27" thickBot="1">
      <c r="A346" s="940"/>
      <c r="B346" s="944"/>
      <c r="C346" s="270" t="s">
        <v>592</v>
      </c>
      <c r="D346" s="271" t="s">
        <v>691</v>
      </c>
      <c r="E346" s="252" t="s">
        <v>692</v>
      </c>
    </row>
    <row r="347" spans="1:5" s="238" customFormat="1" ht="12.75">
      <c r="A347"/>
      <c r="B347"/>
      <c r="C347"/>
      <c r="D347"/>
      <c r="E347"/>
    </row>
    <row r="348" spans="1:5" s="238" customFormat="1" ht="12.75">
      <c r="A348"/>
      <c r="B348"/>
      <c r="C348"/>
      <c r="D348"/>
      <c r="E348"/>
    </row>
    <row r="349" spans="1:5" s="238" customFormat="1" ht="12.75">
      <c r="A349"/>
      <c r="B349"/>
      <c r="C349"/>
      <c r="D349"/>
      <c r="E349"/>
    </row>
  </sheetData>
  <sheetProtection/>
  <mergeCells count="161">
    <mergeCell ref="B31:B32"/>
    <mergeCell ref="D31:D32"/>
    <mergeCell ref="C31:C32"/>
    <mergeCell ref="C27:C28"/>
    <mergeCell ref="C17:C18"/>
    <mergeCell ref="B22:B23"/>
    <mergeCell ref="C22:C23"/>
    <mergeCell ref="D22:D23"/>
    <mergeCell ref="B17:B18"/>
    <mergeCell ref="D17:D18"/>
    <mergeCell ref="C10:C11"/>
    <mergeCell ref="D10:D11"/>
    <mergeCell ref="E10:E11"/>
    <mergeCell ref="B12:B13"/>
    <mergeCell ref="C12:C13"/>
    <mergeCell ref="D12:D13"/>
    <mergeCell ref="A265:A286"/>
    <mergeCell ref="B270:B274"/>
    <mergeCell ref="B280:B286"/>
    <mergeCell ref="B216:B217"/>
    <mergeCell ref="B220:B222"/>
    <mergeCell ref="B224:B229"/>
    <mergeCell ref="B233:B234"/>
    <mergeCell ref="B192:B194"/>
    <mergeCell ref="B204:B205"/>
    <mergeCell ref="B208:B209"/>
    <mergeCell ref="B214:B215"/>
    <mergeCell ref="A305:A324"/>
    <mergeCell ref="B305:B309"/>
    <mergeCell ref="B310:B313"/>
    <mergeCell ref="B314:B317"/>
    <mergeCell ref="B318:B324"/>
    <mergeCell ref="B287:B290"/>
    <mergeCell ref="B299:B304"/>
    <mergeCell ref="A326:A346"/>
    <mergeCell ref="B326:B330"/>
    <mergeCell ref="B331:B334"/>
    <mergeCell ref="B335:B338"/>
    <mergeCell ref="B339:B346"/>
    <mergeCell ref="A287:A304"/>
    <mergeCell ref="B291:B294"/>
    <mergeCell ref="B295:B298"/>
    <mergeCell ref="A94:A163"/>
    <mergeCell ref="B265:B269"/>
    <mergeCell ref="B275:B279"/>
    <mergeCell ref="A241:A263"/>
    <mergeCell ref="B241:B245"/>
    <mergeCell ref="B246:B249"/>
    <mergeCell ref="B250:B253"/>
    <mergeCell ref="B254:B263"/>
    <mergeCell ref="B236:B237"/>
    <mergeCell ref="A190:A237"/>
    <mergeCell ref="B135:B138"/>
    <mergeCell ref="E135:E138"/>
    <mergeCell ref="C137:C138"/>
    <mergeCell ref="D137:D138"/>
    <mergeCell ref="B129:B130"/>
    <mergeCell ref="E129:E130"/>
    <mergeCell ref="B133:B134"/>
    <mergeCell ref="D133:D134"/>
    <mergeCell ref="E133:E134"/>
    <mergeCell ref="B127:B128"/>
    <mergeCell ref="C127:C128"/>
    <mergeCell ref="D127:D128"/>
    <mergeCell ref="E127:E128"/>
    <mergeCell ref="B131:B132"/>
    <mergeCell ref="E131:E132"/>
    <mergeCell ref="B123:B124"/>
    <mergeCell ref="C123:C124"/>
    <mergeCell ref="D123:D124"/>
    <mergeCell ref="E123:E124"/>
    <mergeCell ref="B125:B126"/>
    <mergeCell ref="C125:C126"/>
    <mergeCell ref="D125:D126"/>
    <mergeCell ref="E125:E126"/>
    <mergeCell ref="B152:B153"/>
    <mergeCell ref="E152:E153"/>
    <mergeCell ref="B139:B142"/>
    <mergeCell ref="E139:E142"/>
    <mergeCell ref="C141:C142"/>
    <mergeCell ref="D141:D142"/>
    <mergeCell ref="B143:B144"/>
    <mergeCell ref="D143:D144"/>
    <mergeCell ref="E143:E144"/>
    <mergeCell ref="B145:B147"/>
    <mergeCell ref="E145:E147"/>
    <mergeCell ref="B148:B150"/>
    <mergeCell ref="E148:E150"/>
    <mergeCell ref="B158:B159"/>
    <mergeCell ref="C158:C159"/>
    <mergeCell ref="D158:D159"/>
    <mergeCell ref="E158:E159"/>
    <mergeCell ref="B154:B155"/>
    <mergeCell ref="D154:D155"/>
    <mergeCell ref="E154:E155"/>
    <mergeCell ref="B156:B157"/>
    <mergeCell ref="E156:E157"/>
    <mergeCell ref="B162:B163"/>
    <mergeCell ref="C162:C163"/>
    <mergeCell ref="D162:D163"/>
    <mergeCell ref="E162:E163"/>
    <mergeCell ref="B160:B161"/>
    <mergeCell ref="C160:C161"/>
    <mergeCell ref="D160:D161"/>
    <mergeCell ref="E160:E161"/>
    <mergeCell ref="B41:B42"/>
    <mergeCell ref="D41:D42"/>
    <mergeCell ref="E41:E42"/>
    <mergeCell ref="B44:B45"/>
    <mergeCell ref="D44:D45"/>
    <mergeCell ref="E44:E45"/>
    <mergeCell ref="B46:B47"/>
    <mergeCell ref="D46:D47"/>
    <mergeCell ref="E46:E47"/>
    <mergeCell ref="B48:B49"/>
    <mergeCell ref="D48:D49"/>
    <mergeCell ref="E48:E49"/>
    <mergeCell ref="B54:B55"/>
    <mergeCell ref="D54:D55"/>
    <mergeCell ref="E54:E55"/>
    <mergeCell ref="B56:B57"/>
    <mergeCell ref="D56:D57"/>
    <mergeCell ref="E56:E57"/>
    <mergeCell ref="B59:B60"/>
    <mergeCell ref="D59:D60"/>
    <mergeCell ref="E59:E60"/>
    <mergeCell ref="B61:B62"/>
    <mergeCell ref="D61:D62"/>
    <mergeCell ref="E61:E62"/>
    <mergeCell ref="B67:B68"/>
    <mergeCell ref="C67:C68"/>
    <mergeCell ref="E67:E68"/>
    <mergeCell ref="B72:B73"/>
    <mergeCell ref="D72:D73"/>
    <mergeCell ref="E72:E73"/>
    <mergeCell ref="B86:B87"/>
    <mergeCell ref="B80:B81"/>
    <mergeCell ref="D80:D81"/>
    <mergeCell ref="E80:E81"/>
    <mergeCell ref="D86:D87"/>
    <mergeCell ref="E86:E87"/>
    <mergeCell ref="B90:B91"/>
    <mergeCell ref="D90:D91"/>
    <mergeCell ref="E90:E91"/>
    <mergeCell ref="A38:A92"/>
    <mergeCell ref="B75:B76"/>
    <mergeCell ref="D75:D76"/>
    <mergeCell ref="E75:E76"/>
    <mergeCell ref="B84:B85"/>
    <mergeCell ref="D84:D85"/>
    <mergeCell ref="E84:E85"/>
    <mergeCell ref="A3:A36"/>
    <mergeCell ref="B19:B20"/>
    <mergeCell ref="C19:C20"/>
    <mergeCell ref="D19:D20"/>
    <mergeCell ref="B3:B8"/>
    <mergeCell ref="E3:E8"/>
    <mergeCell ref="E22:E23"/>
    <mergeCell ref="B27:B28"/>
    <mergeCell ref="D27:D28"/>
    <mergeCell ref="B10:B11"/>
  </mergeCells>
  <printOptions/>
  <pageMargins left="0.75" right="0.75" top="1" bottom="1" header="0.5" footer="0.5"/>
  <pageSetup orientation="portrait" paperSize="9" r:id="rId1"/>
</worksheet>
</file>

<file path=xl/worksheets/sheet9.xml><?xml version="1.0" encoding="utf-8"?>
<worksheet xmlns="http://schemas.openxmlformats.org/spreadsheetml/2006/main" xmlns:r="http://schemas.openxmlformats.org/officeDocument/2006/relationships">
  <dimension ref="A1:O91"/>
  <sheetViews>
    <sheetView zoomScalePageLayoutView="0" workbookViewId="0" topLeftCell="A67">
      <selection activeCell="R96" sqref="R96"/>
    </sheetView>
  </sheetViews>
  <sheetFormatPr defaultColWidth="9.00390625" defaultRowHeight="12.75"/>
  <cols>
    <col min="1" max="1" width="11.125" style="0" customWidth="1"/>
    <col min="3" max="3" width="11.00390625" style="0" customWidth="1"/>
    <col min="5" max="5" width="12.875" style="143" customWidth="1"/>
    <col min="10" max="10" width="6.625" style="0" customWidth="1"/>
    <col min="11" max="11" width="7.00390625" style="0" customWidth="1"/>
    <col min="12" max="13" width="6.875" style="0" customWidth="1"/>
    <col min="14" max="14" width="14.00390625" style="0" customWidth="1"/>
    <col min="15" max="15" width="10.875" style="0" customWidth="1"/>
  </cols>
  <sheetData>
    <row r="1" ht="12.75">
      <c r="A1" s="63" t="s">
        <v>296</v>
      </c>
    </row>
    <row r="3" spans="1:5" ht="12.75">
      <c r="A3" s="48"/>
      <c r="B3" s="47" t="s">
        <v>506</v>
      </c>
      <c r="C3" s="48"/>
      <c r="D3" s="48"/>
      <c r="E3" s="145"/>
    </row>
    <row r="4" ht="13.5" thickBot="1"/>
    <row r="5" spans="1:15" ht="51" customHeight="1">
      <c r="A5" s="989" t="s">
        <v>595</v>
      </c>
      <c r="B5" s="987" t="s">
        <v>584</v>
      </c>
      <c r="C5" s="987" t="s">
        <v>598</v>
      </c>
      <c r="D5" s="987" t="s">
        <v>589</v>
      </c>
      <c r="E5" s="987" t="s">
        <v>596</v>
      </c>
      <c r="F5" s="987" t="s">
        <v>597</v>
      </c>
      <c r="G5" s="987"/>
      <c r="H5" s="987"/>
      <c r="I5" s="987"/>
      <c r="J5" s="987" t="s">
        <v>604</v>
      </c>
      <c r="K5" s="987"/>
      <c r="L5" s="987"/>
      <c r="M5" s="987"/>
      <c r="N5" s="987" t="s">
        <v>609</v>
      </c>
      <c r="O5" s="985" t="s">
        <v>610</v>
      </c>
    </row>
    <row r="6" spans="1:15" ht="13.5" thickBot="1">
      <c r="A6" s="990"/>
      <c r="B6" s="988"/>
      <c r="C6" s="988"/>
      <c r="D6" s="988"/>
      <c r="E6" s="988"/>
      <c r="F6" s="66" t="s">
        <v>599</v>
      </c>
      <c r="G6" s="66" t="s">
        <v>600</v>
      </c>
      <c r="H6" s="66" t="s">
        <v>601</v>
      </c>
      <c r="I6" s="66" t="s">
        <v>602</v>
      </c>
      <c r="J6" s="66" t="s">
        <v>605</v>
      </c>
      <c r="K6" s="66" t="s">
        <v>606</v>
      </c>
      <c r="L6" s="66" t="s">
        <v>607</v>
      </c>
      <c r="M6" s="66" t="s">
        <v>608</v>
      </c>
      <c r="N6" s="988"/>
      <c r="O6" s="986"/>
    </row>
    <row r="7" spans="1:15" ht="12.75">
      <c r="A7" s="991" t="s">
        <v>603</v>
      </c>
      <c r="B7" s="19">
        <v>4</v>
      </c>
      <c r="C7" s="17">
        <v>5</v>
      </c>
      <c r="D7" s="6" t="s">
        <v>227</v>
      </c>
      <c r="E7" s="17">
        <v>5</v>
      </c>
      <c r="F7" s="6" t="s">
        <v>201</v>
      </c>
      <c r="G7" s="6">
        <v>0</v>
      </c>
      <c r="H7" s="6">
        <v>0</v>
      </c>
      <c r="I7" s="6">
        <v>0</v>
      </c>
      <c r="J7" s="16">
        <v>0</v>
      </c>
      <c r="K7" s="16" t="s">
        <v>286</v>
      </c>
      <c r="L7" s="16" t="s">
        <v>221</v>
      </c>
      <c r="M7" s="16">
        <v>0</v>
      </c>
      <c r="N7" s="981">
        <v>1</v>
      </c>
      <c r="O7" s="16">
        <v>0</v>
      </c>
    </row>
    <row r="8" spans="1:15" ht="12.75">
      <c r="A8" s="992"/>
      <c r="B8" s="870">
        <v>7</v>
      </c>
      <c r="C8" s="977">
        <v>6</v>
      </c>
      <c r="D8" s="2" t="s">
        <v>611</v>
      </c>
      <c r="E8" s="71">
        <v>6</v>
      </c>
      <c r="F8" s="2">
        <v>0</v>
      </c>
      <c r="G8" s="2">
        <v>0</v>
      </c>
      <c r="H8" s="2" t="s">
        <v>202</v>
      </c>
      <c r="I8" s="2" t="s">
        <v>203</v>
      </c>
      <c r="J8" s="967">
        <v>0</v>
      </c>
      <c r="K8" s="967" t="s">
        <v>202</v>
      </c>
      <c r="L8" s="967" t="s">
        <v>203</v>
      </c>
      <c r="M8" s="967">
        <v>0</v>
      </c>
      <c r="N8" s="973"/>
      <c r="O8" s="967">
        <v>0</v>
      </c>
    </row>
    <row r="9" spans="1:15" ht="12.75">
      <c r="A9" s="992"/>
      <c r="B9" s="870"/>
      <c r="C9" s="977"/>
      <c r="D9" s="2" t="s">
        <v>612</v>
      </c>
      <c r="E9" s="71">
        <v>6</v>
      </c>
      <c r="F9" s="2" t="s">
        <v>204</v>
      </c>
      <c r="G9" s="2" t="s">
        <v>204</v>
      </c>
      <c r="H9" s="2">
        <v>0</v>
      </c>
      <c r="I9" s="2">
        <v>0</v>
      </c>
      <c r="J9" s="968"/>
      <c r="K9" s="968"/>
      <c r="L9" s="968"/>
      <c r="M9" s="968"/>
      <c r="N9" s="973"/>
      <c r="O9" s="968"/>
    </row>
    <row r="10" spans="1:15" ht="12.75">
      <c r="A10" s="992"/>
      <c r="B10" s="870">
        <v>8</v>
      </c>
      <c r="C10" s="977">
        <v>12</v>
      </c>
      <c r="D10" s="2" t="s">
        <v>611</v>
      </c>
      <c r="E10" s="71">
        <v>12</v>
      </c>
      <c r="F10" s="2">
        <v>0</v>
      </c>
      <c r="G10" s="2" t="s">
        <v>205</v>
      </c>
      <c r="H10" s="2" t="s">
        <v>206</v>
      </c>
      <c r="I10" s="2">
        <v>0</v>
      </c>
      <c r="J10" s="967">
        <v>0</v>
      </c>
      <c r="K10" s="967" t="s">
        <v>205</v>
      </c>
      <c r="L10" s="967" t="s">
        <v>206</v>
      </c>
      <c r="M10" s="967">
        <v>0</v>
      </c>
      <c r="N10" s="973"/>
      <c r="O10" s="967">
        <v>0</v>
      </c>
    </row>
    <row r="11" spans="1:15" ht="12.75">
      <c r="A11" s="992"/>
      <c r="B11" s="870"/>
      <c r="C11" s="977"/>
      <c r="D11" s="2" t="s">
        <v>612</v>
      </c>
      <c r="E11" s="71">
        <v>12</v>
      </c>
      <c r="F11" s="2" t="s">
        <v>207</v>
      </c>
      <c r="G11" s="2" t="s">
        <v>208</v>
      </c>
      <c r="H11" s="2" t="s">
        <v>209</v>
      </c>
      <c r="I11" s="2" t="s">
        <v>207</v>
      </c>
      <c r="J11" s="968"/>
      <c r="K11" s="968"/>
      <c r="L11" s="968"/>
      <c r="M11" s="968"/>
      <c r="N11" s="973"/>
      <c r="O11" s="968"/>
    </row>
    <row r="12" spans="1:15" ht="12.75">
      <c r="A12" s="992"/>
      <c r="B12" s="870">
        <v>9</v>
      </c>
      <c r="C12" s="977">
        <v>7</v>
      </c>
      <c r="D12" s="2" t="s">
        <v>611</v>
      </c>
      <c r="E12" s="71">
        <v>7</v>
      </c>
      <c r="F12" s="2" t="s">
        <v>210</v>
      </c>
      <c r="G12" s="2" t="s">
        <v>211</v>
      </c>
      <c r="H12" s="2" t="s">
        <v>211</v>
      </c>
      <c r="I12" s="2">
        <v>0</v>
      </c>
      <c r="J12" s="967" t="s">
        <v>210</v>
      </c>
      <c r="K12" s="967" t="s">
        <v>211</v>
      </c>
      <c r="L12" s="967" t="s">
        <v>211</v>
      </c>
      <c r="M12" s="967">
        <v>0</v>
      </c>
      <c r="N12" s="973"/>
      <c r="O12" s="967">
        <v>0</v>
      </c>
    </row>
    <row r="13" spans="1:15" ht="13.5" thickBot="1">
      <c r="A13" s="993"/>
      <c r="B13" s="994"/>
      <c r="C13" s="978"/>
      <c r="D13" s="7" t="s">
        <v>612</v>
      </c>
      <c r="E13" s="142">
        <v>7</v>
      </c>
      <c r="F13" s="7" t="s">
        <v>212</v>
      </c>
      <c r="G13" s="7">
        <v>0</v>
      </c>
      <c r="H13" s="7" t="s">
        <v>211</v>
      </c>
      <c r="I13" s="7">
        <v>0</v>
      </c>
      <c r="J13" s="975"/>
      <c r="K13" s="975"/>
      <c r="L13" s="975"/>
      <c r="M13" s="975"/>
      <c r="N13" s="975"/>
      <c r="O13" s="975"/>
    </row>
    <row r="14" spans="1:15" ht="12.75">
      <c r="A14" s="997" t="s">
        <v>567</v>
      </c>
      <c r="B14" s="18">
        <v>4</v>
      </c>
      <c r="C14" s="15">
        <v>9</v>
      </c>
      <c r="D14" s="5" t="s">
        <v>227</v>
      </c>
      <c r="E14" s="15">
        <v>9</v>
      </c>
      <c r="F14" s="5" t="s">
        <v>213</v>
      </c>
      <c r="G14" s="5" t="s">
        <v>214</v>
      </c>
      <c r="H14" s="5">
        <v>0</v>
      </c>
      <c r="I14" s="5">
        <v>0</v>
      </c>
      <c r="J14" s="16">
        <v>0</v>
      </c>
      <c r="K14" s="16" t="s">
        <v>287</v>
      </c>
      <c r="L14" s="16" t="s">
        <v>288</v>
      </c>
      <c r="M14" s="16">
        <v>0</v>
      </c>
      <c r="N14" s="981">
        <v>0</v>
      </c>
      <c r="O14" s="16">
        <v>0</v>
      </c>
    </row>
    <row r="15" spans="1:15" ht="12.75">
      <c r="A15" s="992"/>
      <c r="B15" s="870">
        <v>7</v>
      </c>
      <c r="C15" s="977">
        <v>15</v>
      </c>
      <c r="D15" s="2" t="s">
        <v>611</v>
      </c>
      <c r="E15" s="71">
        <v>15</v>
      </c>
      <c r="F15" s="2" t="s">
        <v>215</v>
      </c>
      <c r="G15" s="2" t="s">
        <v>216</v>
      </c>
      <c r="H15" s="2" t="s">
        <v>217</v>
      </c>
      <c r="I15" s="2">
        <v>0</v>
      </c>
      <c r="J15" s="967" t="s">
        <v>289</v>
      </c>
      <c r="K15" s="967" t="s">
        <v>216</v>
      </c>
      <c r="L15" s="967" t="s">
        <v>290</v>
      </c>
      <c r="M15" s="967">
        <v>0</v>
      </c>
      <c r="N15" s="973"/>
      <c r="O15" s="967">
        <v>0</v>
      </c>
    </row>
    <row r="16" spans="1:15" ht="12.75">
      <c r="A16" s="992"/>
      <c r="B16" s="870"/>
      <c r="C16" s="977"/>
      <c r="D16" s="2" t="s">
        <v>612</v>
      </c>
      <c r="E16" s="71">
        <v>15</v>
      </c>
      <c r="F16" s="2" t="s">
        <v>218</v>
      </c>
      <c r="G16" s="2" t="s">
        <v>219</v>
      </c>
      <c r="H16" s="2">
        <v>0</v>
      </c>
      <c r="I16" s="2">
        <v>0</v>
      </c>
      <c r="J16" s="968"/>
      <c r="K16" s="968"/>
      <c r="L16" s="968"/>
      <c r="M16" s="968"/>
      <c r="N16" s="973"/>
      <c r="O16" s="968"/>
    </row>
    <row r="17" spans="1:15" ht="12.75">
      <c r="A17" s="992"/>
      <c r="B17" s="870">
        <v>8</v>
      </c>
      <c r="C17" s="977">
        <v>5</v>
      </c>
      <c r="D17" s="2" t="s">
        <v>611</v>
      </c>
      <c r="E17" s="71">
        <v>5</v>
      </c>
      <c r="F17" s="2">
        <v>0</v>
      </c>
      <c r="G17" s="2" t="s">
        <v>220</v>
      </c>
      <c r="H17" s="2">
        <v>0</v>
      </c>
      <c r="I17" s="2">
        <v>0</v>
      </c>
      <c r="J17" s="967">
        <v>0</v>
      </c>
      <c r="K17" s="967" t="s">
        <v>291</v>
      </c>
      <c r="L17" s="967" t="s">
        <v>222</v>
      </c>
      <c r="M17" s="967">
        <v>0</v>
      </c>
      <c r="N17" s="973"/>
      <c r="O17" s="967">
        <v>0</v>
      </c>
    </row>
    <row r="18" spans="1:15" ht="12.75">
      <c r="A18" s="992"/>
      <c r="B18" s="870"/>
      <c r="C18" s="977"/>
      <c r="D18" s="2" t="s">
        <v>612</v>
      </c>
      <c r="E18" s="71">
        <v>5</v>
      </c>
      <c r="F18" s="2" t="s">
        <v>221</v>
      </c>
      <c r="G18" s="2" t="s">
        <v>222</v>
      </c>
      <c r="H18" s="2" t="s">
        <v>222</v>
      </c>
      <c r="I18" s="2">
        <v>0</v>
      </c>
      <c r="J18" s="968"/>
      <c r="K18" s="968"/>
      <c r="L18" s="968"/>
      <c r="M18" s="968"/>
      <c r="N18" s="973"/>
      <c r="O18" s="968"/>
    </row>
    <row r="19" spans="1:15" ht="12.75">
      <c r="A19" s="992"/>
      <c r="B19" s="870">
        <v>9</v>
      </c>
      <c r="C19" s="977">
        <v>12</v>
      </c>
      <c r="D19" s="2" t="s">
        <v>611</v>
      </c>
      <c r="E19" s="71">
        <v>12</v>
      </c>
      <c r="F19" s="2" t="s">
        <v>223</v>
      </c>
      <c r="G19" s="2" t="s">
        <v>224</v>
      </c>
      <c r="H19" s="2" t="s">
        <v>205</v>
      </c>
      <c r="I19" s="2">
        <v>0</v>
      </c>
      <c r="J19" s="967">
        <v>0</v>
      </c>
      <c r="K19" s="967" t="s">
        <v>207</v>
      </c>
      <c r="L19" s="967" t="s">
        <v>225</v>
      </c>
      <c r="M19" s="967">
        <v>0</v>
      </c>
      <c r="N19" s="973"/>
      <c r="O19" s="967">
        <v>0</v>
      </c>
    </row>
    <row r="20" spans="1:15" ht="13.5" thickBot="1">
      <c r="A20" s="993"/>
      <c r="B20" s="994"/>
      <c r="C20" s="978"/>
      <c r="D20" s="7" t="s">
        <v>612</v>
      </c>
      <c r="E20" s="142">
        <v>12</v>
      </c>
      <c r="F20" s="7">
        <v>0</v>
      </c>
      <c r="G20" s="7" t="s">
        <v>208</v>
      </c>
      <c r="H20" s="7" t="s">
        <v>226</v>
      </c>
      <c r="I20" s="7">
        <v>0</v>
      </c>
      <c r="J20" s="975"/>
      <c r="K20" s="975"/>
      <c r="L20" s="975"/>
      <c r="M20" s="975"/>
      <c r="N20" s="975"/>
      <c r="O20" s="975"/>
    </row>
    <row r="21" spans="1:15" ht="12.75">
      <c r="A21" s="997" t="s">
        <v>341</v>
      </c>
      <c r="B21" s="18">
        <v>4</v>
      </c>
      <c r="C21" s="15">
        <v>11</v>
      </c>
      <c r="D21" s="5" t="s">
        <v>227</v>
      </c>
      <c r="E21" s="15">
        <v>11</v>
      </c>
      <c r="F21" s="5" t="s">
        <v>703</v>
      </c>
      <c r="G21" s="5" t="s">
        <v>704</v>
      </c>
      <c r="H21" s="5" t="s">
        <v>699</v>
      </c>
      <c r="I21" s="5">
        <v>0</v>
      </c>
      <c r="J21" s="16" t="s">
        <v>699</v>
      </c>
      <c r="K21" s="16" t="s">
        <v>702</v>
      </c>
      <c r="L21" s="16" t="s">
        <v>702</v>
      </c>
      <c r="M21" s="16">
        <v>0</v>
      </c>
      <c r="N21" s="981">
        <v>0</v>
      </c>
      <c r="O21" s="16">
        <v>0</v>
      </c>
    </row>
    <row r="22" spans="1:15" ht="12.75">
      <c r="A22" s="992"/>
      <c r="B22" s="870">
        <v>7</v>
      </c>
      <c r="C22" s="977">
        <v>7</v>
      </c>
      <c r="D22" s="2" t="s">
        <v>611</v>
      </c>
      <c r="E22" s="71">
        <v>7</v>
      </c>
      <c r="F22" s="2" t="s">
        <v>716</v>
      </c>
      <c r="G22" s="2" t="s">
        <v>717</v>
      </c>
      <c r="H22" s="2" t="s">
        <v>718</v>
      </c>
      <c r="I22" s="2">
        <v>0</v>
      </c>
      <c r="J22" s="967" t="s">
        <v>725</v>
      </c>
      <c r="K22" s="967" t="s">
        <v>726</v>
      </c>
      <c r="L22" s="967" t="s">
        <v>717</v>
      </c>
      <c r="M22" s="967">
        <v>0</v>
      </c>
      <c r="N22" s="973"/>
      <c r="O22" s="967">
        <v>0</v>
      </c>
    </row>
    <row r="23" spans="1:15" ht="12.75">
      <c r="A23" s="992"/>
      <c r="B23" s="870"/>
      <c r="C23" s="977"/>
      <c r="D23" s="2" t="s">
        <v>612</v>
      </c>
      <c r="E23" s="71">
        <v>7</v>
      </c>
      <c r="F23" s="2" t="s">
        <v>718</v>
      </c>
      <c r="G23" s="2" t="s">
        <v>719</v>
      </c>
      <c r="H23" s="2" t="s">
        <v>719</v>
      </c>
      <c r="I23" s="2">
        <v>0</v>
      </c>
      <c r="J23" s="968"/>
      <c r="K23" s="968"/>
      <c r="L23" s="968"/>
      <c r="M23" s="968"/>
      <c r="N23" s="973"/>
      <c r="O23" s="968"/>
    </row>
    <row r="24" spans="1:15" ht="12.75">
      <c r="A24" s="992"/>
      <c r="B24" s="870">
        <v>8</v>
      </c>
      <c r="C24" s="977">
        <v>15</v>
      </c>
      <c r="D24" s="2" t="s">
        <v>611</v>
      </c>
      <c r="E24" s="71">
        <v>15</v>
      </c>
      <c r="F24" s="2" t="s">
        <v>722</v>
      </c>
      <c r="G24" s="2" t="s">
        <v>720</v>
      </c>
      <c r="H24" s="2" t="s">
        <v>721</v>
      </c>
      <c r="I24" s="2">
        <v>0</v>
      </c>
      <c r="J24" s="967" t="s">
        <v>729</v>
      </c>
      <c r="K24" s="967" t="s">
        <v>728</v>
      </c>
      <c r="L24" s="967" t="s">
        <v>727</v>
      </c>
      <c r="M24" s="967">
        <v>0</v>
      </c>
      <c r="N24" s="973"/>
      <c r="O24" s="967">
        <v>0</v>
      </c>
    </row>
    <row r="25" spans="1:15" ht="12.75">
      <c r="A25" s="992"/>
      <c r="B25" s="870"/>
      <c r="C25" s="977"/>
      <c r="D25" s="2" t="s">
        <v>612</v>
      </c>
      <c r="E25" s="71">
        <v>15</v>
      </c>
      <c r="F25" s="2" t="s">
        <v>723</v>
      </c>
      <c r="G25" s="2" t="s">
        <v>724</v>
      </c>
      <c r="H25" s="2" t="s">
        <v>723</v>
      </c>
      <c r="I25" s="2">
        <v>0</v>
      </c>
      <c r="J25" s="968"/>
      <c r="K25" s="968"/>
      <c r="L25" s="968"/>
      <c r="M25" s="968"/>
      <c r="N25" s="973"/>
      <c r="O25" s="968"/>
    </row>
    <row r="26" spans="1:15" ht="12.75">
      <c r="A26" s="992"/>
      <c r="B26" s="870">
        <v>9</v>
      </c>
      <c r="C26" s="977">
        <v>5</v>
      </c>
      <c r="D26" s="2" t="s">
        <v>611</v>
      </c>
      <c r="E26" s="71">
        <v>5</v>
      </c>
      <c r="F26" s="2" t="s">
        <v>201</v>
      </c>
      <c r="G26" s="2">
        <v>0</v>
      </c>
      <c r="H26" s="2">
        <v>0</v>
      </c>
      <c r="I26" s="2">
        <v>0</v>
      </c>
      <c r="J26" s="967">
        <v>0</v>
      </c>
      <c r="K26" s="967">
        <v>3</v>
      </c>
      <c r="L26" s="967">
        <v>2</v>
      </c>
      <c r="M26" s="967">
        <v>0</v>
      </c>
      <c r="N26" s="973"/>
      <c r="O26" s="967">
        <v>0</v>
      </c>
    </row>
    <row r="27" spans="1:15" ht="13.5" thickBot="1">
      <c r="A27" s="993"/>
      <c r="B27" s="994"/>
      <c r="C27" s="978"/>
      <c r="D27" s="7" t="s">
        <v>612</v>
      </c>
      <c r="E27" s="142">
        <v>5</v>
      </c>
      <c r="F27" s="7" t="s">
        <v>700</v>
      </c>
      <c r="G27" s="7" t="s">
        <v>701</v>
      </c>
      <c r="H27" s="7">
        <v>0</v>
      </c>
      <c r="I27" s="7">
        <v>0</v>
      </c>
      <c r="J27" s="975"/>
      <c r="K27" s="975"/>
      <c r="L27" s="975"/>
      <c r="M27" s="975"/>
      <c r="N27" s="975"/>
      <c r="O27" s="975"/>
    </row>
    <row r="28" spans="1:15" ht="12.75">
      <c r="A28" s="982" t="s">
        <v>696</v>
      </c>
      <c r="B28" s="80">
        <v>4</v>
      </c>
      <c r="C28" s="15">
        <v>13</v>
      </c>
      <c r="D28" s="5" t="s">
        <v>227</v>
      </c>
      <c r="E28" s="15">
        <v>13</v>
      </c>
      <c r="F28" s="5" t="s">
        <v>3</v>
      </c>
      <c r="G28" s="5" t="s">
        <v>5</v>
      </c>
      <c r="H28" s="5">
        <v>0</v>
      </c>
      <c r="I28" s="5">
        <v>0</v>
      </c>
      <c r="J28" s="16">
        <v>0</v>
      </c>
      <c r="K28" s="16" t="s">
        <v>773</v>
      </c>
      <c r="L28" s="16" t="s">
        <v>774</v>
      </c>
      <c r="M28" s="16">
        <v>0</v>
      </c>
      <c r="N28" s="981">
        <v>0</v>
      </c>
      <c r="O28" s="16">
        <v>0</v>
      </c>
    </row>
    <row r="29" spans="1:15" ht="12.75">
      <c r="A29" s="979"/>
      <c r="B29" s="976">
        <v>7</v>
      </c>
      <c r="C29" s="977">
        <v>4</v>
      </c>
      <c r="D29" s="2" t="s">
        <v>611</v>
      </c>
      <c r="E29" s="71">
        <v>4</v>
      </c>
      <c r="F29" s="2" t="s">
        <v>780</v>
      </c>
      <c r="G29" s="2" t="s">
        <v>781</v>
      </c>
      <c r="H29" s="2" t="s">
        <v>775</v>
      </c>
      <c r="I29" s="2">
        <v>0</v>
      </c>
      <c r="J29" s="967">
        <v>0</v>
      </c>
      <c r="K29" s="967" t="s">
        <v>775</v>
      </c>
      <c r="L29" s="967" t="s">
        <v>775</v>
      </c>
      <c r="M29" s="967">
        <v>0</v>
      </c>
      <c r="N29" s="973"/>
      <c r="O29" s="967">
        <v>0</v>
      </c>
    </row>
    <row r="30" spans="1:15" ht="12.75">
      <c r="A30" s="979"/>
      <c r="B30" s="976"/>
      <c r="C30" s="977"/>
      <c r="D30" s="2" t="s">
        <v>612</v>
      </c>
      <c r="E30" s="71">
        <v>4</v>
      </c>
      <c r="F30" s="2" t="s">
        <v>775</v>
      </c>
      <c r="G30" s="2">
        <v>0</v>
      </c>
      <c r="H30" s="2" t="s">
        <v>775</v>
      </c>
      <c r="I30" s="2">
        <v>0</v>
      </c>
      <c r="J30" s="968"/>
      <c r="K30" s="968"/>
      <c r="L30" s="968"/>
      <c r="M30" s="968"/>
      <c r="N30" s="973"/>
      <c r="O30" s="968"/>
    </row>
    <row r="31" spans="1:15" ht="12.75">
      <c r="A31" s="979"/>
      <c r="B31" s="976">
        <v>8</v>
      </c>
      <c r="C31" s="977">
        <v>7</v>
      </c>
      <c r="D31" s="2" t="s">
        <v>611</v>
      </c>
      <c r="E31" s="71">
        <v>7</v>
      </c>
      <c r="F31" s="2" t="s">
        <v>776</v>
      </c>
      <c r="G31" s="2" t="s">
        <v>777</v>
      </c>
      <c r="H31" s="2" t="s">
        <v>777</v>
      </c>
      <c r="I31" s="2">
        <v>0</v>
      </c>
      <c r="J31" s="967" t="s">
        <v>776</v>
      </c>
      <c r="K31" s="967" t="s">
        <v>777</v>
      </c>
      <c r="L31" s="967" t="s">
        <v>777</v>
      </c>
      <c r="M31" s="967">
        <v>0</v>
      </c>
      <c r="N31" s="973"/>
      <c r="O31" s="967">
        <v>0</v>
      </c>
    </row>
    <row r="32" spans="1:15" ht="12.75">
      <c r="A32" s="979"/>
      <c r="B32" s="976"/>
      <c r="C32" s="977"/>
      <c r="D32" s="2" t="s">
        <v>612</v>
      </c>
      <c r="E32" s="71">
        <v>7</v>
      </c>
      <c r="F32" s="2" t="s">
        <v>776</v>
      </c>
      <c r="G32" s="2" t="s">
        <v>782</v>
      </c>
      <c r="H32" s="2" t="s">
        <v>783</v>
      </c>
      <c r="I32" s="2">
        <v>0</v>
      </c>
      <c r="J32" s="968"/>
      <c r="K32" s="968"/>
      <c r="L32" s="968"/>
      <c r="M32" s="968"/>
      <c r="N32" s="973"/>
      <c r="O32" s="968"/>
    </row>
    <row r="33" spans="1:15" ht="12.75">
      <c r="A33" s="979"/>
      <c r="B33" s="976">
        <v>9</v>
      </c>
      <c r="C33" s="977">
        <v>12</v>
      </c>
      <c r="D33" s="2" t="s">
        <v>611</v>
      </c>
      <c r="E33" s="71">
        <v>12</v>
      </c>
      <c r="F33" s="2">
        <v>0</v>
      </c>
      <c r="G33" s="2" t="s">
        <v>209</v>
      </c>
      <c r="H33" s="2" t="s">
        <v>209</v>
      </c>
      <c r="I33" s="2">
        <v>0</v>
      </c>
      <c r="J33" s="967">
        <v>0</v>
      </c>
      <c r="K33" s="967" t="s">
        <v>778</v>
      </c>
      <c r="L33" s="967" t="s">
        <v>779</v>
      </c>
      <c r="M33" s="967">
        <v>0</v>
      </c>
      <c r="N33" s="973"/>
      <c r="O33" s="967">
        <v>0</v>
      </c>
    </row>
    <row r="34" spans="1:15" ht="13.5" thickBot="1">
      <c r="A34" s="983"/>
      <c r="B34" s="984"/>
      <c r="C34" s="978"/>
      <c r="D34" s="7" t="s">
        <v>612</v>
      </c>
      <c r="E34" s="142">
        <v>12</v>
      </c>
      <c r="F34" s="7" t="s">
        <v>223</v>
      </c>
      <c r="G34" s="7" t="s">
        <v>784</v>
      </c>
      <c r="H34" s="7" t="s">
        <v>778</v>
      </c>
      <c r="I34" s="7">
        <v>0</v>
      </c>
      <c r="J34" s="975"/>
      <c r="K34" s="975"/>
      <c r="L34" s="975"/>
      <c r="M34" s="975"/>
      <c r="N34" s="975"/>
      <c r="O34" s="975"/>
    </row>
    <row r="35" spans="1:15" ht="12.75">
      <c r="A35" s="982" t="s">
        <v>278</v>
      </c>
      <c r="B35" s="80">
        <v>4</v>
      </c>
      <c r="C35" s="15">
        <v>11</v>
      </c>
      <c r="D35" s="5" t="s">
        <v>227</v>
      </c>
      <c r="E35" s="15">
        <v>11</v>
      </c>
      <c r="F35" s="5" t="s">
        <v>810</v>
      </c>
      <c r="G35" s="5" t="s">
        <v>811</v>
      </c>
      <c r="H35" s="5">
        <v>0</v>
      </c>
      <c r="I35" s="5">
        <v>0</v>
      </c>
      <c r="J35" s="16" t="s">
        <v>513</v>
      </c>
      <c r="K35" s="16" t="s">
        <v>514</v>
      </c>
      <c r="L35" s="16" t="s">
        <v>515</v>
      </c>
      <c r="M35" s="16">
        <v>0</v>
      </c>
      <c r="N35" s="981">
        <v>0</v>
      </c>
      <c r="O35" s="16">
        <v>0</v>
      </c>
    </row>
    <row r="36" spans="1:15" ht="12.75">
      <c r="A36" s="979"/>
      <c r="B36" s="976">
        <v>7</v>
      </c>
      <c r="C36" s="977">
        <v>10</v>
      </c>
      <c r="D36" s="2" t="s">
        <v>611</v>
      </c>
      <c r="E36" s="71">
        <v>10</v>
      </c>
      <c r="F36" s="2" t="s">
        <v>511</v>
      </c>
      <c r="G36" s="2" t="s">
        <v>512</v>
      </c>
      <c r="H36" s="2" t="s">
        <v>511</v>
      </c>
      <c r="I36" s="2">
        <v>0</v>
      </c>
      <c r="J36" s="967">
        <v>0</v>
      </c>
      <c r="K36" s="967" t="s">
        <v>813</v>
      </c>
      <c r="L36" s="967" t="s">
        <v>814</v>
      </c>
      <c r="M36" s="967">
        <v>0</v>
      </c>
      <c r="N36" s="973"/>
      <c r="O36" s="967">
        <v>0</v>
      </c>
    </row>
    <row r="37" spans="1:15" ht="12.75">
      <c r="A37" s="979"/>
      <c r="B37" s="976"/>
      <c r="C37" s="977"/>
      <c r="D37" s="2" t="s">
        <v>612</v>
      </c>
      <c r="E37" s="71">
        <v>10</v>
      </c>
      <c r="F37" s="2" t="s">
        <v>512</v>
      </c>
      <c r="G37" s="2" t="s">
        <v>812</v>
      </c>
      <c r="H37" s="2" t="s">
        <v>512</v>
      </c>
      <c r="I37" s="2">
        <v>0</v>
      </c>
      <c r="J37" s="968"/>
      <c r="K37" s="968"/>
      <c r="L37" s="968"/>
      <c r="M37" s="968"/>
      <c r="N37" s="973"/>
      <c r="O37" s="968"/>
    </row>
    <row r="38" spans="1:15" ht="12.75">
      <c r="A38" s="979"/>
      <c r="B38" s="976">
        <v>8</v>
      </c>
      <c r="C38" s="977">
        <v>5</v>
      </c>
      <c r="D38" s="2" t="s">
        <v>611</v>
      </c>
      <c r="E38" s="71">
        <v>5</v>
      </c>
      <c r="F38" s="2" t="s">
        <v>286</v>
      </c>
      <c r="G38" s="2" t="s">
        <v>221</v>
      </c>
      <c r="H38" s="2">
        <v>0</v>
      </c>
      <c r="I38" s="2">
        <v>0</v>
      </c>
      <c r="J38" s="967">
        <v>0</v>
      </c>
      <c r="K38" s="967" t="s">
        <v>221</v>
      </c>
      <c r="L38" s="967" t="s">
        <v>286</v>
      </c>
      <c r="M38" s="967">
        <v>0</v>
      </c>
      <c r="N38" s="973"/>
      <c r="O38" s="967">
        <v>0</v>
      </c>
    </row>
    <row r="39" spans="1:15" ht="12.75">
      <c r="A39" s="979"/>
      <c r="B39" s="976"/>
      <c r="C39" s="977"/>
      <c r="D39" s="2" t="s">
        <v>612</v>
      </c>
      <c r="E39" s="71">
        <v>5</v>
      </c>
      <c r="F39" s="2" t="s">
        <v>222</v>
      </c>
      <c r="G39" s="2" t="s">
        <v>286</v>
      </c>
      <c r="H39" s="2" t="s">
        <v>286</v>
      </c>
      <c r="I39" s="2">
        <v>0</v>
      </c>
      <c r="J39" s="968"/>
      <c r="K39" s="968"/>
      <c r="L39" s="968"/>
      <c r="M39" s="968"/>
      <c r="N39" s="973"/>
      <c r="O39" s="968"/>
    </row>
    <row r="40" spans="1:15" ht="12.75">
      <c r="A40" s="979"/>
      <c r="B40" s="976">
        <v>9</v>
      </c>
      <c r="C40" s="977">
        <v>6</v>
      </c>
      <c r="D40" s="2" t="s">
        <v>611</v>
      </c>
      <c r="E40" s="71">
        <v>6</v>
      </c>
      <c r="F40" s="2">
        <v>0</v>
      </c>
      <c r="G40" s="2" t="s">
        <v>108</v>
      </c>
      <c r="H40" s="2" t="s">
        <v>109</v>
      </c>
      <c r="I40" s="2">
        <v>0</v>
      </c>
      <c r="J40" s="967">
        <v>0</v>
      </c>
      <c r="K40" s="967"/>
      <c r="L40" s="967" t="s">
        <v>107</v>
      </c>
      <c r="M40" s="967">
        <v>0</v>
      </c>
      <c r="N40" s="973"/>
      <c r="O40" s="967">
        <v>0</v>
      </c>
    </row>
    <row r="41" spans="1:15" ht="12.75">
      <c r="A41" s="980"/>
      <c r="B41" s="971"/>
      <c r="C41" s="967"/>
      <c r="D41" s="2" t="s">
        <v>612</v>
      </c>
      <c r="E41" s="71">
        <v>6</v>
      </c>
      <c r="F41" s="2" t="s">
        <v>107</v>
      </c>
      <c r="G41" s="2" t="s">
        <v>110</v>
      </c>
      <c r="H41" s="2">
        <v>0</v>
      </c>
      <c r="I41" s="2">
        <v>0</v>
      </c>
      <c r="J41" s="973"/>
      <c r="K41" s="973"/>
      <c r="L41" s="973"/>
      <c r="M41" s="973"/>
      <c r="N41" s="973"/>
      <c r="O41" s="973"/>
    </row>
    <row r="42" spans="1:15" ht="13.5" thickBot="1">
      <c r="A42" s="983"/>
      <c r="B42" s="984"/>
      <c r="C42" s="978"/>
      <c r="D42" s="146" t="s">
        <v>655</v>
      </c>
      <c r="E42" s="144">
        <v>6</v>
      </c>
      <c r="F42" s="146">
        <v>0</v>
      </c>
      <c r="G42" s="146" t="s">
        <v>106</v>
      </c>
      <c r="H42" s="146">
        <v>0</v>
      </c>
      <c r="I42" s="146">
        <v>0</v>
      </c>
      <c r="J42" s="975"/>
      <c r="K42" s="975"/>
      <c r="L42" s="975"/>
      <c r="M42" s="975"/>
      <c r="N42" s="975"/>
      <c r="O42" s="975"/>
    </row>
    <row r="43" spans="1:15" ht="12.75">
      <c r="A43" s="982" t="s">
        <v>89</v>
      </c>
      <c r="B43" s="80">
        <v>4</v>
      </c>
      <c r="C43" s="15">
        <v>8</v>
      </c>
      <c r="D43" s="5" t="s">
        <v>227</v>
      </c>
      <c r="E43" s="15">
        <v>7</v>
      </c>
      <c r="F43" s="5" t="s">
        <v>718</v>
      </c>
      <c r="G43" s="5" t="s">
        <v>783</v>
      </c>
      <c r="H43" s="5" t="s">
        <v>726</v>
      </c>
      <c r="I43" s="5">
        <v>0</v>
      </c>
      <c r="J43" s="16">
        <v>0</v>
      </c>
      <c r="K43" s="16" t="s">
        <v>821</v>
      </c>
      <c r="L43" s="16" t="s">
        <v>822</v>
      </c>
      <c r="M43" s="16">
        <v>0</v>
      </c>
      <c r="N43" s="995">
        <v>0</v>
      </c>
      <c r="O43" s="16">
        <v>0</v>
      </c>
    </row>
    <row r="44" spans="1:15" ht="12.75">
      <c r="A44" s="979"/>
      <c r="B44" s="976">
        <v>7</v>
      </c>
      <c r="C44" s="977">
        <v>12</v>
      </c>
      <c r="D44" s="2" t="s">
        <v>611</v>
      </c>
      <c r="E44" s="71">
        <v>12</v>
      </c>
      <c r="F44" s="2" t="s">
        <v>43</v>
      </c>
      <c r="G44" s="2" t="s">
        <v>43</v>
      </c>
      <c r="H44" s="2" t="s">
        <v>44</v>
      </c>
      <c r="I44" s="2">
        <v>0</v>
      </c>
      <c r="J44" s="967">
        <v>0</v>
      </c>
      <c r="K44" s="967" t="s">
        <v>223</v>
      </c>
      <c r="L44" s="967" t="s">
        <v>823</v>
      </c>
      <c r="M44" s="967" t="s">
        <v>43</v>
      </c>
      <c r="N44" s="974"/>
      <c r="O44" s="967">
        <v>1</v>
      </c>
    </row>
    <row r="45" spans="1:15" ht="12.75">
      <c r="A45" s="979"/>
      <c r="B45" s="976"/>
      <c r="C45" s="977"/>
      <c r="D45" s="2" t="s">
        <v>612</v>
      </c>
      <c r="E45" s="71">
        <v>12</v>
      </c>
      <c r="F45" s="2" t="s">
        <v>43</v>
      </c>
      <c r="G45" s="2" t="s">
        <v>45</v>
      </c>
      <c r="H45" s="2" t="s">
        <v>209</v>
      </c>
      <c r="I45" s="2">
        <v>0</v>
      </c>
      <c r="J45" s="968"/>
      <c r="K45" s="968"/>
      <c r="L45" s="968"/>
      <c r="M45" s="968"/>
      <c r="N45" s="974"/>
      <c r="O45" s="968"/>
    </row>
    <row r="46" spans="1:15" ht="12.75">
      <c r="A46" s="979"/>
      <c r="B46" s="976">
        <v>8</v>
      </c>
      <c r="C46" s="977">
        <v>10</v>
      </c>
      <c r="D46" s="2" t="s">
        <v>611</v>
      </c>
      <c r="E46" s="71">
        <v>9</v>
      </c>
      <c r="F46" s="2" t="s">
        <v>46</v>
      </c>
      <c r="G46" s="2" t="s">
        <v>109</v>
      </c>
      <c r="H46" s="2" t="s">
        <v>48</v>
      </c>
      <c r="I46" s="2">
        <v>0</v>
      </c>
      <c r="J46" s="967">
        <v>0</v>
      </c>
      <c r="K46" s="967" t="s">
        <v>109</v>
      </c>
      <c r="L46" s="967" t="s">
        <v>50</v>
      </c>
      <c r="M46" s="967">
        <v>0</v>
      </c>
      <c r="N46" s="974"/>
      <c r="O46" s="967">
        <v>0</v>
      </c>
    </row>
    <row r="47" spans="1:15" ht="12.75">
      <c r="A47" s="979"/>
      <c r="B47" s="976"/>
      <c r="C47" s="977"/>
      <c r="D47" s="2" t="s">
        <v>612</v>
      </c>
      <c r="E47" s="71">
        <v>9</v>
      </c>
      <c r="F47" s="2" t="s">
        <v>47</v>
      </c>
      <c r="G47" s="2" t="s">
        <v>109</v>
      </c>
      <c r="H47" s="2" t="s">
        <v>49</v>
      </c>
      <c r="I47" s="2">
        <v>0</v>
      </c>
      <c r="J47" s="968"/>
      <c r="K47" s="968"/>
      <c r="L47" s="968"/>
      <c r="M47" s="968"/>
      <c r="N47" s="974"/>
      <c r="O47" s="968"/>
    </row>
    <row r="48" spans="1:15" ht="12.75">
      <c r="A48" s="979"/>
      <c r="B48" s="976">
        <v>9</v>
      </c>
      <c r="C48" s="977">
        <v>5</v>
      </c>
      <c r="D48" s="2" t="s">
        <v>611</v>
      </c>
      <c r="E48" s="71">
        <v>5</v>
      </c>
      <c r="F48" s="2" t="s">
        <v>820</v>
      </c>
      <c r="G48" s="2" t="s">
        <v>222</v>
      </c>
      <c r="H48" s="2" t="s">
        <v>291</v>
      </c>
      <c r="I48" s="2">
        <v>0</v>
      </c>
      <c r="J48" s="967">
        <v>0</v>
      </c>
      <c r="K48" s="967" t="s">
        <v>286</v>
      </c>
      <c r="L48" s="967" t="s">
        <v>221</v>
      </c>
      <c r="M48" s="967">
        <v>0</v>
      </c>
      <c r="N48" s="974"/>
      <c r="O48" s="967">
        <v>0</v>
      </c>
    </row>
    <row r="49" spans="1:15" ht="12.75">
      <c r="A49" s="980"/>
      <c r="B49" s="971"/>
      <c r="C49" s="967"/>
      <c r="D49" s="2" t="s">
        <v>612</v>
      </c>
      <c r="E49" s="71">
        <v>5</v>
      </c>
      <c r="F49" s="2" t="s">
        <v>820</v>
      </c>
      <c r="G49" s="2" t="s">
        <v>221</v>
      </c>
      <c r="H49" s="2" t="s">
        <v>286</v>
      </c>
      <c r="I49" s="2">
        <v>0</v>
      </c>
      <c r="J49" s="973"/>
      <c r="K49" s="973"/>
      <c r="L49" s="973"/>
      <c r="M49" s="973"/>
      <c r="N49" s="974"/>
      <c r="O49" s="973"/>
    </row>
    <row r="50" spans="1:15" ht="12.75">
      <c r="A50" s="980"/>
      <c r="B50" s="971"/>
      <c r="C50" s="967"/>
      <c r="D50" s="2" t="s">
        <v>25</v>
      </c>
      <c r="E50" s="71">
        <v>5</v>
      </c>
      <c r="F50" s="2" t="s">
        <v>820</v>
      </c>
      <c r="G50" s="2" t="s">
        <v>222</v>
      </c>
      <c r="H50" s="2" t="s">
        <v>291</v>
      </c>
      <c r="I50" s="5">
        <v>0</v>
      </c>
      <c r="J50" s="973"/>
      <c r="K50" s="973"/>
      <c r="L50" s="973"/>
      <c r="M50" s="973"/>
      <c r="N50" s="974"/>
      <c r="O50" s="973"/>
    </row>
    <row r="51" spans="1:15" ht="13.5" thickBot="1">
      <c r="A51" s="983"/>
      <c r="B51" s="984"/>
      <c r="C51" s="978"/>
      <c r="D51" s="146" t="s">
        <v>655</v>
      </c>
      <c r="E51" s="144">
        <v>5</v>
      </c>
      <c r="F51" s="146" t="s">
        <v>820</v>
      </c>
      <c r="G51" s="146" t="s">
        <v>221</v>
      </c>
      <c r="H51" s="146" t="s">
        <v>286</v>
      </c>
      <c r="I51" s="146">
        <v>0</v>
      </c>
      <c r="J51" s="975"/>
      <c r="K51" s="975"/>
      <c r="L51" s="975"/>
      <c r="M51" s="975"/>
      <c r="N51" s="996"/>
      <c r="O51" s="975"/>
    </row>
    <row r="52" spans="1:15" ht="12.75">
      <c r="A52" s="979" t="s">
        <v>112</v>
      </c>
      <c r="B52" s="976">
        <v>7</v>
      </c>
      <c r="C52" s="977">
        <v>11</v>
      </c>
      <c r="D52" s="2" t="s">
        <v>611</v>
      </c>
      <c r="E52" s="71">
        <v>11</v>
      </c>
      <c r="F52" s="2" t="s">
        <v>831</v>
      </c>
      <c r="G52" s="2" t="s">
        <v>833</v>
      </c>
      <c r="H52" s="2" t="s">
        <v>834</v>
      </c>
      <c r="I52" s="2">
        <v>0</v>
      </c>
      <c r="J52" s="967">
        <v>0</v>
      </c>
      <c r="K52" s="967" t="s">
        <v>392</v>
      </c>
      <c r="L52" s="967" t="s">
        <v>393</v>
      </c>
      <c r="M52" s="967">
        <v>0</v>
      </c>
      <c r="N52" s="974">
        <v>0</v>
      </c>
      <c r="O52" s="967">
        <v>0</v>
      </c>
    </row>
    <row r="53" spans="1:15" ht="12.75">
      <c r="A53" s="979"/>
      <c r="B53" s="976"/>
      <c r="C53" s="977"/>
      <c r="D53" s="2" t="s">
        <v>612</v>
      </c>
      <c r="E53" s="71">
        <v>11</v>
      </c>
      <c r="F53" s="2" t="s">
        <v>831</v>
      </c>
      <c r="G53" s="2" t="s">
        <v>834</v>
      </c>
      <c r="H53" s="2" t="s">
        <v>833</v>
      </c>
      <c r="I53" s="2">
        <v>0</v>
      </c>
      <c r="J53" s="968"/>
      <c r="K53" s="968"/>
      <c r="L53" s="968"/>
      <c r="M53" s="968"/>
      <c r="N53" s="974"/>
      <c r="O53" s="968"/>
    </row>
    <row r="54" spans="1:15" ht="12.75">
      <c r="A54" s="979"/>
      <c r="B54" s="976">
        <v>8</v>
      </c>
      <c r="C54" s="977">
        <v>10</v>
      </c>
      <c r="D54" s="2" t="s">
        <v>611</v>
      </c>
      <c r="E54" s="71">
        <v>10</v>
      </c>
      <c r="F54" s="2" t="s">
        <v>832</v>
      </c>
      <c r="G54" s="2" t="s">
        <v>511</v>
      </c>
      <c r="H54" s="2" t="s">
        <v>837</v>
      </c>
      <c r="I54" s="2">
        <v>0</v>
      </c>
      <c r="J54" s="967">
        <v>0</v>
      </c>
      <c r="K54" s="967" t="s">
        <v>511</v>
      </c>
      <c r="L54" s="967" t="s">
        <v>812</v>
      </c>
      <c r="M54" s="967">
        <v>0</v>
      </c>
      <c r="N54" s="974"/>
      <c r="O54" s="967">
        <v>0</v>
      </c>
    </row>
    <row r="55" spans="1:15" ht="12.75">
      <c r="A55" s="979"/>
      <c r="B55" s="976"/>
      <c r="C55" s="977"/>
      <c r="D55" s="2" t="s">
        <v>612</v>
      </c>
      <c r="E55" s="71">
        <v>10</v>
      </c>
      <c r="F55" s="2" t="s">
        <v>832</v>
      </c>
      <c r="G55" s="2" t="s">
        <v>511</v>
      </c>
      <c r="H55" s="2" t="s">
        <v>837</v>
      </c>
      <c r="I55" s="2">
        <v>0</v>
      </c>
      <c r="J55" s="968"/>
      <c r="K55" s="968"/>
      <c r="L55" s="968"/>
      <c r="M55" s="968"/>
      <c r="N55" s="974"/>
      <c r="O55" s="968"/>
    </row>
    <row r="56" spans="1:15" ht="12.75">
      <c r="A56" s="979"/>
      <c r="B56" s="976">
        <v>9</v>
      </c>
      <c r="C56" s="977">
        <v>10</v>
      </c>
      <c r="D56" s="2" t="s">
        <v>611</v>
      </c>
      <c r="E56" s="71">
        <v>10</v>
      </c>
      <c r="F56" s="2" t="s">
        <v>832</v>
      </c>
      <c r="G56" s="2" t="s">
        <v>511</v>
      </c>
      <c r="H56" s="2" t="s">
        <v>837</v>
      </c>
      <c r="I56" s="2">
        <v>0</v>
      </c>
      <c r="J56" s="967">
        <v>0</v>
      </c>
      <c r="K56" s="967" t="s">
        <v>511</v>
      </c>
      <c r="L56" s="967" t="s">
        <v>812</v>
      </c>
      <c r="M56" s="967">
        <v>0</v>
      </c>
      <c r="N56" s="974"/>
      <c r="O56" s="967">
        <v>0</v>
      </c>
    </row>
    <row r="57" spans="1:15" ht="12.75">
      <c r="A57" s="980"/>
      <c r="B57" s="971"/>
      <c r="C57" s="967"/>
      <c r="D57" s="2" t="s">
        <v>612</v>
      </c>
      <c r="E57" s="71">
        <v>10</v>
      </c>
      <c r="F57" s="2" t="s">
        <v>832</v>
      </c>
      <c r="G57" s="2" t="s">
        <v>812</v>
      </c>
      <c r="H57" s="2" t="s">
        <v>813</v>
      </c>
      <c r="I57" s="2">
        <v>0</v>
      </c>
      <c r="J57" s="973"/>
      <c r="K57" s="973"/>
      <c r="L57" s="973"/>
      <c r="M57" s="973"/>
      <c r="N57" s="974"/>
      <c r="O57" s="973"/>
    </row>
    <row r="58" spans="1:15" ht="12.75">
      <c r="A58" s="980"/>
      <c r="B58" s="971"/>
      <c r="C58" s="967"/>
      <c r="D58" s="2" t="s">
        <v>156</v>
      </c>
      <c r="E58" s="71">
        <v>10</v>
      </c>
      <c r="F58" s="2" t="s">
        <v>820</v>
      </c>
      <c r="G58" s="2" t="s">
        <v>835</v>
      </c>
      <c r="H58" s="2" t="s">
        <v>820</v>
      </c>
      <c r="I58" s="5">
        <v>0</v>
      </c>
      <c r="J58" s="973"/>
      <c r="K58" s="973"/>
      <c r="L58" s="973"/>
      <c r="M58" s="973"/>
      <c r="N58" s="974"/>
      <c r="O58" s="973"/>
    </row>
    <row r="59" spans="1:15" ht="12.75">
      <c r="A59" s="980"/>
      <c r="B59" s="971"/>
      <c r="C59" s="967"/>
      <c r="D59" s="2" t="s">
        <v>25</v>
      </c>
      <c r="E59" s="71">
        <v>10</v>
      </c>
      <c r="F59" s="2" t="s">
        <v>820</v>
      </c>
      <c r="G59" s="2" t="s">
        <v>511</v>
      </c>
      <c r="H59" s="2" t="s">
        <v>812</v>
      </c>
      <c r="I59" s="5">
        <v>0</v>
      </c>
      <c r="J59" s="973"/>
      <c r="K59" s="973"/>
      <c r="L59" s="973"/>
      <c r="M59" s="973"/>
      <c r="N59" s="974"/>
      <c r="O59" s="973"/>
    </row>
    <row r="60" spans="1:15" ht="13.5" thickBot="1">
      <c r="A60" s="983"/>
      <c r="B60" s="984"/>
      <c r="C60" s="978"/>
      <c r="D60" s="146" t="s">
        <v>655</v>
      </c>
      <c r="E60" s="144">
        <v>10</v>
      </c>
      <c r="F60" s="146" t="s">
        <v>820</v>
      </c>
      <c r="G60" s="146" t="s">
        <v>836</v>
      </c>
      <c r="H60" s="146" t="s">
        <v>511</v>
      </c>
      <c r="I60" s="146">
        <v>0</v>
      </c>
      <c r="J60" s="975"/>
      <c r="K60" s="975"/>
      <c r="L60" s="975"/>
      <c r="M60" s="975"/>
      <c r="N60" s="996"/>
      <c r="O60" s="975"/>
    </row>
    <row r="61" spans="1:15" ht="12.75">
      <c r="A61" s="979" t="s">
        <v>849</v>
      </c>
      <c r="B61" s="976">
        <v>7</v>
      </c>
      <c r="C61" s="977">
        <v>10</v>
      </c>
      <c r="D61" s="2" t="s">
        <v>611</v>
      </c>
      <c r="E61" s="71">
        <v>10</v>
      </c>
      <c r="F61" s="2" t="s">
        <v>512</v>
      </c>
      <c r="G61" s="2" t="s">
        <v>907</v>
      </c>
      <c r="H61" s="2" t="s">
        <v>908</v>
      </c>
      <c r="I61" s="2">
        <v>0</v>
      </c>
      <c r="J61" s="967">
        <v>0</v>
      </c>
      <c r="K61" s="967" t="s">
        <v>908</v>
      </c>
      <c r="L61" s="967" t="s">
        <v>814</v>
      </c>
      <c r="M61" s="967">
        <v>0</v>
      </c>
      <c r="N61" s="974">
        <v>0</v>
      </c>
      <c r="O61" s="967">
        <v>0</v>
      </c>
    </row>
    <row r="62" spans="1:15" ht="12.75">
      <c r="A62" s="979"/>
      <c r="B62" s="976"/>
      <c r="C62" s="977"/>
      <c r="D62" s="2" t="s">
        <v>612</v>
      </c>
      <c r="E62" s="71">
        <v>10</v>
      </c>
      <c r="F62" s="2" t="s">
        <v>909</v>
      </c>
      <c r="G62" s="2" t="s">
        <v>832</v>
      </c>
      <c r="H62" s="2" t="s">
        <v>910</v>
      </c>
      <c r="I62" s="2">
        <v>0</v>
      </c>
      <c r="J62" s="968"/>
      <c r="K62" s="968"/>
      <c r="L62" s="968"/>
      <c r="M62" s="968"/>
      <c r="N62" s="974"/>
      <c r="O62" s="968"/>
    </row>
    <row r="63" spans="1:15" ht="12.75">
      <c r="A63" s="979"/>
      <c r="B63" s="976">
        <v>8</v>
      </c>
      <c r="C63" s="977">
        <v>10</v>
      </c>
      <c r="D63" s="2" t="s">
        <v>611</v>
      </c>
      <c r="E63" s="71">
        <v>10</v>
      </c>
      <c r="F63" s="2" t="s">
        <v>911</v>
      </c>
      <c r="G63" s="2" t="s">
        <v>909</v>
      </c>
      <c r="H63" s="2" t="s">
        <v>907</v>
      </c>
      <c r="I63" s="2">
        <v>0</v>
      </c>
      <c r="J63" s="967">
        <v>0</v>
      </c>
      <c r="K63" s="967" t="s">
        <v>512</v>
      </c>
      <c r="L63" s="967" t="s">
        <v>926</v>
      </c>
      <c r="M63" s="967">
        <v>0</v>
      </c>
      <c r="N63" s="974"/>
      <c r="O63" s="967">
        <v>0</v>
      </c>
    </row>
    <row r="64" spans="1:15" ht="12.75">
      <c r="A64" s="979"/>
      <c r="B64" s="976"/>
      <c r="C64" s="977"/>
      <c r="D64" s="2" t="s">
        <v>612</v>
      </c>
      <c r="E64" s="71">
        <v>10</v>
      </c>
      <c r="F64" s="2" t="s">
        <v>911</v>
      </c>
      <c r="G64" s="2" t="s">
        <v>837</v>
      </c>
      <c r="H64" s="2" t="s">
        <v>909</v>
      </c>
      <c r="I64" s="2">
        <v>0</v>
      </c>
      <c r="J64" s="968"/>
      <c r="K64" s="968"/>
      <c r="L64" s="968"/>
      <c r="M64" s="968"/>
      <c r="N64" s="974"/>
      <c r="O64" s="968"/>
    </row>
    <row r="65" spans="1:15" ht="12.75">
      <c r="A65" s="979"/>
      <c r="B65" s="976">
        <v>9</v>
      </c>
      <c r="C65" s="873">
        <v>9</v>
      </c>
      <c r="D65" s="2" t="s">
        <v>611</v>
      </c>
      <c r="E65" s="71">
        <v>9</v>
      </c>
      <c r="F65" s="2" t="s">
        <v>912</v>
      </c>
      <c r="G65" s="2" t="s">
        <v>913</v>
      </c>
      <c r="H65" s="2" t="s">
        <v>915</v>
      </c>
      <c r="I65" s="2">
        <v>0</v>
      </c>
      <c r="J65" s="967">
        <v>0</v>
      </c>
      <c r="K65" s="967" t="s">
        <v>927</v>
      </c>
      <c r="L65" s="967" t="s">
        <v>928</v>
      </c>
      <c r="M65" s="967">
        <v>0</v>
      </c>
      <c r="N65" s="974"/>
      <c r="O65" s="967">
        <v>0</v>
      </c>
    </row>
    <row r="66" spans="1:15" ht="12.75">
      <c r="A66" s="980"/>
      <c r="B66" s="971"/>
      <c r="C66" s="970"/>
      <c r="D66" s="2" t="s">
        <v>612</v>
      </c>
      <c r="E66" s="71">
        <v>9</v>
      </c>
      <c r="F66" s="2" t="s">
        <v>912</v>
      </c>
      <c r="G66" s="2" t="s">
        <v>914</v>
      </c>
      <c r="H66" s="2" t="s">
        <v>916</v>
      </c>
      <c r="I66" s="2">
        <v>0</v>
      </c>
      <c r="J66" s="973"/>
      <c r="K66" s="973"/>
      <c r="L66" s="973"/>
      <c r="M66" s="973"/>
      <c r="N66" s="974"/>
      <c r="O66" s="973"/>
    </row>
    <row r="67" spans="1:15" ht="12.75">
      <c r="A67" s="980"/>
      <c r="B67" s="971"/>
      <c r="C67" s="970"/>
      <c r="D67" s="2" t="s">
        <v>156</v>
      </c>
      <c r="E67" s="71">
        <v>4</v>
      </c>
      <c r="F67" s="2" t="s">
        <v>917</v>
      </c>
      <c r="G67" s="2" t="s">
        <v>917</v>
      </c>
      <c r="H67" s="2" t="s">
        <v>918</v>
      </c>
      <c r="I67" s="5">
        <v>0</v>
      </c>
      <c r="J67" s="973"/>
      <c r="K67" s="973"/>
      <c r="L67" s="973"/>
      <c r="M67" s="973"/>
      <c r="N67" s="974"/>
      <c r="O67" s="973"/>
    </row>
    <row r="68" spans="1:15" ht="12.75">
      <c r="A68" s="980"/>
      <c r="B68" s="971"/>
      <c r="C68" s="970"/>
      <c r="D68" s="2" t="s">
        <v>25</v>
      </c>
      <c r="E68" s="71">
        <v>6</v>
      </c>
      <c r="F68" s="2" t="s">
        <v>925</v>
      </c>
      <c r="G68" s="2" t="s">
        <v>919</v>
      </c>
      <c r="H68" s="2" t="s">
        <v>920</v>
      </c>
      <c r="I68" s="5">
        <v>0</v>
      </c>
      <c r="J68" s="973"/>
      <c r="K68" s="973"/>
      <c r="L68" s="973"/>
      <c r="M68" s="973"/>
      <c r="N68" s="974"/>
      <c r="O68" s="973"/>
    </row>
    <row r="69" spans="1:15" ht="12.75">
      <c r="A69" s="980"/>
      <c r="B69" s="971"/>
      <c r="C69" s="970"/>
      <c r="D69" s="2" t="s">
        <v>657</v>
      </c>
      <c r="E69" s="71">
        <v>3</v>
      </c>
      <c r="F69" s="2" t="s">
        <v>921</v>
      </c>
      <c r="G69" s="2" t="s">
        <v>922</v>
      </c>
      <c r="H69" s="2" t="s">
        <v>925</v>
      </c>
      <c r="I69" s="2">
        <v>0</v>
      </c>
      <c r="J69" s="973"/>
      <c r="K69" s="973"/>
      <c r="L69" s="973"/>
      <c r="M69" s="973"/>
      <c r="N69" s="974"/>
      <c r="O69" s="973"/>
    </row>
    <row r="70" spans="1:15" ht="12.75">
      <c r="A70" s="980"/>
      <c r="B70" s="971"/>
      <c r="C70" s="970"/>
      <c r="D70" s="2" t="s">
        <v>656</v>
      </c>
      <c r="E70" s="71">
        <v>4</v>
      </c>
      <c r="F70" s="2" t="s">
        <v>925</v>
      </c>
      <c r="G70" s="2">
        <v>0</v>
      </c>
      <c r="H70" s="2" t="s">
        <v>923</v>
      </c>
      <c r="I70" s="2">
        <v>0</v>
      </c>
      <c r="J70" s="973"/>
      <c r="K70" s="973"/>
      <c r="L70" s="973"/>
      <c r="M70" s="973"/>
      <c r="N70" s="974"/>
      <c r="O70" s="973"/>
    </row>
    <row r="71" spans="1:15" ht="12.75">
      <c r="A71" s="980"/>
      <c r="B71" s="971"/>
      <c r="C71" s="875"/>
      <c r="D71" s="620" t="s">
        <v>655</v>
      </c>
      <c r="E71" s="619">
        <v>1</v>
      </c>
      <c r="F71" s="620" t="s">
        <v>925</v>
      </c>
      <c r="G71" s="620">
        <v>0</v>
      </c>
      <c r="H71" s="620" t="s">
        <v>924</v>
      </c>
      <c r="I71" s="620">
        <v>0</v>
      </c>
      <c r="J71" s="973"/>
      <c r="K71" s="973"/>
      <c r="L71" s="973"/>
      <c r="M71" s="973"/>
      <c r="N71" s="974"/>
      <c r="O71" s="973"/>
    </row>
    <row r="72" spans="1:15" ht="12.75">
      <c r="A72" s="969" t="s">
        <v>90</v>
      </c>
      <c r="B72" s="971">
        <v>7</v>
      </c>
      <c r="C72" s="967">
        <v>8</v>
      </c>
      <c r="D72" s="121" t="s">
        <v>611</v>
      </c>
      <c r="E72" s="71">
        <v>8</v>
      </c>
      <c r="F72" s="2" t="s">
        <v>820</v>
      </c>
      <c r="G72" s="2" t="s">
        <v>92</v>
      </c>
      <c r="H72" s="2" t="s">
        <v>915</v>
      </c>
      <c r="I72" s="2">
        <v>0</v>
      </c>
      <c r="J72" s="967" t="s">
        <v>91</v>
      </c>
      <c r="K72" s="967" t="s">
        <v>109</v>
      </c>
      <c r="L72" s="967" t="s">
        <v>97</v>
      </c>
      <c r="M72" s="967">
        <v>0</v>
      </c>
      <c r="N72" s="967">
        <v>0</v>
      </c>
      <c r="O72" s="967">
        <v>0</v>
      </c>
    </row>
    <row r="73" spans="1:15" ht="12.75">
      <c r="A73" s="969"/>
      <c r="B73" s="972"/>
      <c r="C73" s="968"/>
      <c r="D73" s="121" t="s">
        <v>612</v>
      </c>
      <c r="E73" s="71">
        <v>8</v>
      </c>
      <c r="F73" s="2" t="s">
        <v>91</v>
      </c>
      <c r="G73" s="2" t="s">
        <v>93</v>
      </c>
      <c r="H73" s="2" t="s">
        <v>109</v>
      </c>
      <c r="I73" s="2">
        <v>0</v>
      </c>
      <c r="J73" s="968"/>
      <c r="K73" s="968"/>
      <c r="L73" s="968"/>
      <c r="M73" s="968"/>
      <c r="N73" s="968"/>
      <c r="O73" s="968"/>
    </row>
    <row r="74" spans="1:15" ht="12.75">
      <c r="A74" s="969"/>
      <c r="B74" s="967">
        <v>8</v>
      </c>
      <c r="C74" s="967">
        <v>8</v>
      </c>
      <c r="D74" s="2" t="s">
        <v>611</v>
      </c>
      <c r="E74" s="71">
        <v>8</v>
      </c>
      <c r="F74" s="2" t="s">
        <v>820</v>
      </c>
      <c r="G74" s="2" t="s">
        <v>915</v>
      </c>
      <c r="H74" s="2" t="s">
        <v>821</v>
      </c>
      <c r="I74" s="2">
        <v>0</v>
      </c>
      <c r="J74" s="967">
        <v>0</v>
      </c>
      <c r="K74" s="967" t="s">
        <v>96</v>
      </c>
      <c r="L74" s="967" t="s">
        <v>98</v>
      </c>
      <c r="M74" s="967">
        <v>0</v>
      </c>
      <c r="N74" s="967">
        <v>0</v>
      </c>
      <c r="O74" s="967">
        <v>0</v>
      </c>
    </row>
    <row r="75" spans="1:15" ht="12.75">
      <c r="A75" s="969"/>
      <c r="B75" s="968"/>
      <c r="C75" s="968"/>
      <c r="D75" s="2" t="s">
        <v>612</v>
      </c>
      <c r="E75" s="71">
        <v>8</v>
      </c>
      <c r="F75" s="2" t="s">
        <v>91</v>
      </c>
      <c r="G75" s="2" t="s">
        <v>820</v>
      </c>
      <c r="H75" s="2" t="s">
        <v>94</v>
      </c>
      <c r="I75" s="2">
        <v>0</v>
      </c>
      <c r="J75" s="968"/>
      <c r="K75" s="968"/>
      <c r="L75" s="968"/>
      <c r="M75" s="968"/>
      <c r="N75" s="968"/>
      <c r="O75" s="968"/>
    </row>
    <row r="76" spans="1:15" ht="12.75">
      <c r="A76" s="969"/>
      <c r="B76" s="873">
        <v>9</v>
      </c>
      <c r="C76" s="873">
        <v>9</v>
      </c>
      <c r="D76" s="2" t="s">
        <v>611</v>
      </c>
      <c r="E76" s="71">
        <v>9</v>
      </c>
      <c r="F76" s="2" t="s">
        <v>820</v>
      </c>
      <c r="G76" s="2" t="s">
        <v>95</v>
      </c>
      <c r="H76" s="2" t="s">
        <v>46</v>
      </c>
      <c r="I76" s="2">
        <v>0</v>
      </c>
      <c r="J76" s="967">
        <v>0</v>
      </c>
      <c r="K76" s="967" t="s">
        <v>927</v>
      </c>
      <c r="L76" s="967" t="s">
        <v>913</v>
      </c>
      <c r="M76" s="967">
        <v>0</v>
      </c>
      <c r="N76" s="967">
        <v>0</v>
      </c>
      <c r="O76" s="967">
        <v>0</v>
      </c>
    </row>
    <row r="77" spans="1:15" ht="12.75">
      <c r="A77" s="969"/>
      <c r="B77" s="970"/>
      <c r="C77" s="970"/>
      <c r="D77" s="2" t="s">
        <v>612</v>
      </c>
      <c r="E77" s="71">
        <v>9</v>
      </c>
      <c r="F77" s="2" t="s">
        <v>47</v>
      </c>
      <c r="G77" s="2" t="s">
        <v>913</v>
      </c>
      <c r="H77" s="2" t="s">
        <v>47</v>
      </c>
      <c r="I77" s="2">
        <v>0</v>
      </c>
      <c r="J77" s="973"/>
      <c r="K77" s="973"/>
      <c r="L77" s="973"/>
      <c r="M77" s="973"/>
      <c r="N77" s="973"/>
      <c r="O77" s="973"/>
    </row>
    <row r="78" spans="1:15" ht="12.75">
      <c r="A78" s="969"/>
      <c r="B78" s="970"/>
      <c r="C78" s="970"/>
      <c r="D78" s="2" t="s">
        <v>655</v>
      </c>
      <c r="E78" s="71">
        <v>8</v>
      </c>
      <c r="F78" s="2" t="s">
        <v>91</v>
      </c>
      <c r="G78" s="2" t="s">
        <v>821</v>
      </c>
      <c r="H78" s="2" t="s">
        <v>96</v>
      </c>
      <c r="I78" s="2">
        <v>0</v>
      </c>
      <c r="J78" s="973"/>
      <c r="K78" s="973"/>
      <c r="L78" s="973"/>
      <c r="M78" s="973"/>
      <c r="N78" s="973"/>
      <c r="O78" s="973"/>
    </row>
    <row r="79" spans="1:15" ht="12.75">
      <c r="A79" s="969"/>
      <c r="B79" s="970"/>
      <c r="C79" s="970"/>
      <c r="D79" s="2" t="s">
        <v>657</v>
      </c>
      <c r="E79" s="71">
        <v>1</v>
      </c>
      <c r="F79" s="2">
        <v>0</v>
      </c>
      <c r="G79" s="2" t="s">
        <v>835</v>
      </c>
      <c r="H79" s="2">
        <v>0</v>
      </c>
      <c r="I79" s="2">
        <v>0</v>
      </c>
      <c r="J79" s="973"/>
      <c r="K79" s="973"/>
      <c r="L79" s="973"/>
      <c r="M79" s="973"/>
      <c r="N79" s="973"/>
      <c r="O79" s="973"/>
    </row>
    <row r="80" spans="1:15" ht="12.75">
      <c r="A80" s="969"/>
      <c r="B80" s="875"/>
      <c r="C80" s="875"/>
      <c r="D80" s="2" t="s">
        <v>25</v>
      </c>
      <c r="E80" s="71">
        <v>9</v>
      </c>
      <c r="F80" s="2">
        <v>0</v>
      </c>
      <c r="G80" s="2" t="s">
        <v>955</v>
      </c>
      <c r="H80" s="2" t="s">
        <v>109</v>
      </c>
      <c r="I80" s="2">
        <v>0</v>
      </c>
      <c r="J80" s="968"/>
      <c r="K80" s="968"/>
      <c r="L80" s="968"/>
      <c r="M80" s="968"/>
      <c r="N80" s="968"/>
      <c r="O80" s="968"/>
    </row>
    <row r="81" spans="1:15" ht="12.75">
      <c r="A81" s="998" t="s">
        <v>249</v>
      </c>
      <c r="B81" s="1001" t="s">
        <v>985</v>
      </c>
      <c r="C81" s="1002"/>
      <c r="D81" s="1002"/>
      <c r="E81" s="1002"/>
      <c r="F81" s="1002"/>
      <c r="G81" s="1002"/>
      <c r="H81" s="1002"/>
      <c r="I81" s="1002"/>
      <c r="J81" s="1002"/>
      <c r="K81" s="1002"/>
      <c r="L81" s="1002"/>
      <c r="M81" s="1002"/>
      <c r="N81" s="1002"/>
      <c r="O81" s="1003"/>
    </row>
    <row r="82" spans="1:15" ht="12.75">
      <c r="A82" s="999"/>
      <c r="B82" s="1004"/>
      <c r="C82" s="1005"/>
      <c r="D82" s="1005"/>
      <c r="E82" s="1005"/>
      <c r="F82" s="1005"/>
      <c r="G82" s="1005"/>
      <c r="H82" s="1005"/>
      <c r="I82" s="1005"/>
      <c r="J82" s="1005"/>
      <c r="K82" s="1005"/>
      <c r="L82" s="1005"/>
      <c r="M82" s="1005"/>
      <c r="N82" s="1005"/>
      <c r="O82" s="1006"/>
    </row>
    <row r="83" spans="1:15" ht="12.75">
      <c r="A83" s="1000"/>
      <c r="B83" s="1007"/>
      <c r="C83" s="1008"/>
      <c r="D83" s="1008"/>
      <c r="E83" s="1008"/>
      <c r="F83" s="1008"/>
      <c r="G83" s="1008"/>
      <c r="H83" s="1008"/>
      <c r="I83" s="1008"/>
      <c r="J83" s="1008"/>
      <c r="K83" s="1008"/>
      <c r="L83" s="1008"/>
      <c r="M83" s="1008"/>
      <c r="N83" s="1008"/>
      <c r="O83" s="1009"/>
    </row>
    <row r="84" spans="1:15" ht="12.75">
      <c r="A84" s="969" t="s">
        <v>1041</v>
      </c>
      <c r="B84" s="971">
        <v>4</v>
      </c>
      <c r="C84" s="967">
        <v>8</v>
      </c>
      <c r="D84" s="121" t="s">
        <v>611</v>
      </c>
      <c r="E84" s="71">
        <v>7</v>
      </c>
      <c r="F84" s="2" t="s">
        <v>1043</v>
      </c>
      <c r="G84" s="2" t="s">
        <v>717</v>
      </c>
      <c r="H84" s="2" t="s">
        <v>925</v>
      </c>
      <c r="I84" s="2">
        <v>0</v>
      </c>
      <c r="J84" s="967" t="s">
        <v>91</v>
      </c>
      <c r="K84" s="967" t="s">
        <v>97</v>
      </c>
      <c r="L84" s="967" t="s">
        <v>109</v>
      </c>
      <c r="M84" s="967">
        <v>0</v>
      </c>
      <c r="N84" s="967">
        <v>0</v>
      </c>
      <c r="O84" s="967">
        <v>0</v>
      </c>
    </row>
    <row r="85" spans="1:15" ht="12.75">
      <c r="A85" s="969"/>
      <c r="B85" s="972"/>
      <c r="C85" s="968"/>
      <c r="D85" s="121" t="s">
        <v>612</v>
      </c>
      <c r="E85" s="71">
        <v>7</v>
      </c>
      <c r="F85" s="2" t="s">
        <v>726</v>
      </c>
      <c r="G85" s="2" t="s">
        <v>719</v>
      </c>
      <c r="H85" s="2" t="s">
        <v>726</v>
      </c>
      <c r="I85" s="2">
        <v>0</v>
      </c>
      <c r="J85" s="968"/>
      <c r="K85" s="968"/>
      <c r="L85" s="968"/>
      <c r="M85" s="968"/>
      <c r="N85" s="968"/>
      <c r="O85" s="968"/>
    </row>
    <row r="86" spans="1:15" ht="12.75">
      <c r="A86" s="969"/>
      <c r="B86" s="967">
        <v>5</v>
      </c>
      <c r="C86" s="967">
        <v>16</v>
      </c>
      <c r="D86" s="2" t="s">
        <v>611</v>
      </c>
      <c r="E86" s="71">
        <v>13</v>
      </c>
      <c r="F86" s="2" t="s">
        <v>1044</v>
      </c>
      <c r="G86" s="2" t="s">
        <v>1045</v>
      </c>
      <c r="H86" s="2" t="s">
        <v>773</v>
      </c>
      <c r="I86" s="2" t="s">
        <v>1046</v>
      </c>
      <c r="J86" s="967" t="s">
        <v>1055</v>
      </c>
      <c r="K86" s="967" t="s">
        <v>1054</v>
      </c>
      <c r="L86" s="967" t="s">
        <v>1056</v>
      </c>
      <c r="M86" s="967">
        <v>0</v>
      </c>
      <c r="N86" s="967">
        <v>0</v>
      </c>
      <c r="O86" s="967">
        <v>0</v>
      </c>
    </row>
    <row r="87" spans="1:15" ht="12.75">
      <c r="A87" s="969"/>
      <c r="B87" s="968"/>
      <c r="C87" s="968"/>
      <c r="D87" s="2" t="s">
        <v>612</v>
      </c>
      <c r="E87" s="71">
        <v>14</v>
      </c>
      <c r="F87" s="2" t="s">
        <v>820</v>
      </c>
      <c r="G87" s="2" t="s">
        <v>1047</v>
      </c>
      <c r="H87" s="2" t="s">
        <v>1048</v>
      </c>
      <c r="I87" s="2" t="s">
        <v>1049</v>
      </c>
      <c r="J87" s="968"/>
      <c r="K87" s="968"/>
      <c r="L87" s="968"/>
      <c r="M87" s="968"/>
      <c r="N87" s="968"/>
      <c r="O87" s="968"/>
    </row>
    <row r="88" spans="1:15" ht="12.75">
      <c r="A88" s="969"/>
      <c r="B88" s="873">
        <v>8</v>
      </c>
      <c r="C88" s="873">
        <v>11</v>
      </c>
      <c r="D88" s="2" t="s">
        <v>611</v>
      </c>
      <c r="E88" s="71">
        <v>11</v>
      </c>
      <c r="F88" s="2" t="s">
        <v>1050</v>
      </c>
      <c r="G88" s="2" t="s">
        <v>1050</v>
      </c>
      <c r="H88" s="2" t="s">
        <v>1051</v>
      </c>
      <c r="I88" s="2">
        <v>0</v>
      </c>
      <c r="J88" s="967" t="s">
        <v>1057</v>
      </c>
      <c r="K88" s="967" t="s">
        <v>1058</v>
      </c>
      <c r="L88" s="967" t="s">
        <v>1059</v>
      </c>
      <c r="M88" s="967">
        <v>0</v>
      </c>
      <c r="N88" s="967">
        <v>0</v>
      </c>
      <c r="O88" s="967">
        <v>0</v>
      </c>
    </row>
    <row r="89" spans="1:15" ht="12.75">
      <c r="A89" s="969"/>
      <c r="B89" s="875"/>
      <c r="C89" s="875"/>
      <c r="D89" s="2" t="s">
        <v>612</v>
      </c>
      <c r="E89" s="71">
        <v>11</v>
      </c>
      <c r="F89" s="2" t="s">
        <v>1049</v>
      </c>
      <c r="G89" s="2" t="s">
        <v>1052</v>
      </c>
      <c r="H89" s="2" t="s">
        <v>1053</v>
      </c>
      <c r="I89" s="2">
        <v>0</v>
      </c>
      <c r="J89" s="968"/>
      <c r="K89" s="968"/>
      <c r="L89" s="968"/>
      <c r="M89" s="968"/>
      <c r="N89" s="968"/>
      <c r="O89" s="968"/>
    </row>
    <row r="90" spans="1:15" ht="12.75">
      <c r="A90" s="969"/>
      <c r="B90" s="873">
        <v>9</v>
      </c>
      <c r="C90" s="967">
        <v>10</v>
      </c>
      <c r="D90" s="2" t="s">
        <v>1042</v>
      </c>
      <c r="E90" s="71">
        <v>10</v>
      </c>
      <c r="F90" s="2" t="s">
        <v>837</v>
      </c>
      <c r="G90" s="2" t="s">
        <v>511</v>
      </c>
      <c r="H90" s="2" t="s">
        <v>832</v>
      </c>
      <c r="I90" s="2">
        <v>0</v>
      </c>
      <c r="J90" s="967" t="s">
        <v>832</v>
      </c>
      <c r="K90" s="967" t="s">
        <v>813</v>
      </c>
      <c r="L90" s="967" t="s">
        <v>812</v>
      </c>
      <c r="M90" s="967">
        <v>0</v>
      </c>
      <c r="N90" s="967">
        <v>1</v>
      </c>
      <c r="O90" s="967">
        <v>0</v>
      </c>
    </row>
    <row r="91" spans="1:15" ht="12.75">
      <c r="A91" s="969"/>
      <c r="B91" s="875"/>
      <c r="C91" s="968"/>
      <c r="D91" s="2" t="s">
        <v>612</v>
      </c>
      <c r="E91" s="71">
        <v>10</v>
      </c>
      <c r="F91" s="2">
        <v>0</v>
      </c>
      <c r="G91" s="2" t="s">
        <v>813</v>
      </c>
      <c r="H91" s="2" t="s">
        <v>814</v>
      </c>
      <c r="I91" s="2">
        <v>0</v>
      </c>
      <c r="J91" s="968"/>
      <c r="K91" s="968"/>
      <c r="L91" s="968"/>
      <c r="M91" s="968"/>
      <c r="N91" s="968"/>
      <c r="O91" s="968"/>
    </row>
  </sheetData>
  <sheetProtection/>
  <mergeCells count="253">
    <mergeCell ref="K88:K89"/>
    <mergeCell ref="L88:L89"/>
    <mergeCell ref="M90:M91"/>
    <mergeCell ref="N90:N91"/>
    <mergeCell ref="O90:O91"/>
    <mergeCell ref="M88:M89"/>
    <mergeCell ref="N88:N89"/>
    <mergeCell ref="O88:O89"/>
    <mergeCell ref="B90:B91"/>
    <mergeCell ref="C90:C91"/>
    <mergeCell ref="A84:A91"/>
    <mergeCell ref="B88:B89"/>
    <mergeCell ref="C88:C89"/>
    <mergeCell ref="O86:O87"/>
    <mergeCell ref="M84:M85"/>
    <mergeCell ref="N84:N85"/>
    <mergeCell ref="O84:O85"/>
    <mergeCell ref="B86:B87"/>
    <mergeCell ref="C86:C87"/>
    <mergeCell ref="J86:J87"/>
    <mergeCell ref="K86:K87"/>
    <mergeCell ref="L86:L87"/>
    <mergeCell ref="M86:M87"/>
    <mergeCell ref="N86:N87"/>
    <mergeCell ref="B84:B85"/>
    <mergeCell ref="C84:C85"/>
    <mergeCell ref="J84:J85"/>
    <mergeCell ref="K84:K85"/>
    <mergeCell ref="L84:L85"/>
    <mergeCell ref="J90:J91"/>
    <mergeCell ref="K90:K91"/>
    <mergeCell ref="L90:L91"/>
    <mergeCell ref="J88:J89"/>
    <mergeCell ref="A81:A83"/>
    <mergeCell ref="B81:O83"/>
    <mergeCell ref="A52:A60"/>
    <mergeCell ref="B56:B60"/>
    <mergeCell ref="L56:L60"/>
    <mergeCell ref="M56:M60"/>
    <mergeCell ref="B52:B53"/>
    <mergeCell ref="C52:C53"/>
    <mergeCell ref="J52:J53"/>
    <mergeCell ref="K52:K53"/>
    <mergeCell ref="J54:J55"/>
    <mergeCell ref="K54:K55"/>
    <mergeCell ref="A21:A27"/>
    <mergeCell ref="B22:B23"/>
    <mergeCell ref="C22:C23"/>
    <mergeCell ref="J22:J23"/>
    <mergeCell ref="B26:B27"/>
    <mergeCell ref="C26:C27"/>
    <mergeCell ref="J26:J27"/>
    <mergeCell ref="B24:B25"/>
    <mergeCell ref="C24:C25"/>
    <mergeCell ref="J24:J25"/>
    <mergeCell ref="N14:N20"/>
    <mergeCell ref="K17:K18"/>
    <mergeCell ref="L54:L55"/>
    <mergeCell ref="K22:K23"/>
    <mergeCell ref="L22:L23"/>
    <mergeCell ref="L24:L25"/>
    <mergeCell ref="K24:K25"/>
    <mergeCell ref="M52:M53"/>
    <mergeCell ref="L52:L53"/>
    <mergeCell ref="M24:M25"/>
    <mergeCell ref="N28:N34"/>
    <mergeCell ref="O33:O34"/>
    <mergeCell ref="N35:N42"/>
    <mergeCell ref="M40:M42"/>
    <mergeCell ref="N52:N60"/>
    <mergeCell ref="O52:O53"/>
    <mergeCell ref="O54:O55"/>
    <mergeCell ref="M54:M55"/>
    <mergeCell ref="O56:O60"/>
    <mergeCell ref="N43:N51"/>
    <mergeCell ref="A14:A20"/>
    <mergeCell ref="B15:B16"/>
    <mergeCell ref="B17:B18"/>
    <mergeCell ref="B19:B20"/>
    <mergeCell ref="J33:J34"/>
    <mergeCell ref="B31:B32"/>
    <mergeCell ref="C31:C32"/>
    <mergeCell ref="J31:J32"/>
    <mergeCell ref="A5:A6"/>
    <mergeCell ref="B8:B9"/>
    <mergeCell ref="C10:C11"/>
    <mergeCell ref="B10:B11"/>
    <mergeCell ref="A7:A13"/>
    <mergeCell ref="B12:B13"/>
    <mergeCell ref="C12:C13"/>
    <mergeCell ref="C5:C6"/>
    <mergeCell ref="C8:C9"/>
    <mergeCell ref="D5:D6"/>
    <mergeCell ref="J8:J9"/>
    <mergeCell ref="E5:E6"/>
    <mergeCell ref="B5:B6"/>
    <mergeCell ref="J5:M5"/>
    <mergeCell ref="F5:I5"/>
    <mergeCell ref="L8:L9"/>
    <mergeCell ref="K8:K9"/>
    <mergeCell ref="J10:J11"/>
    <mergeCell ref="O5:O6"/>
    <mergeCell ref="O8:O9"/>
    <mergeCell ref="M8:M9"/>
    <mergeCell ref="O10:O11"/>
    <mergeCell ref="N5:N6"/>
    <mergeCell ref="N7:N13"/>
    <mergeCell ref="O12:O13"/>
    <mergeCell ref="M12:M13"/>
    <mergeCell ref="K10:K11"/>
    <mergeCell ref="J12:J13"/>
    <mergeCell ref="C15:C16"/>
    <mergeCell ref="J15:J16"/>
    <mergeCell ref="J19:J20"/>
    <mergeCell ref="C19:C20"/>
    <mergeCell ref="C17:C18"/>
    <mergeCell ref="J17:J18"/>
    <mergeCell ref="L10:L11"/>
    <mergeCell ref="M10:M11"/>
    <mergeCell ref="K12:K13"/>
    <mergeCell ref="L12:L13"/>
    <mergeCell ref="A28:A34"/>
    <mergeCell ref="B29:B30"/>
    <mergeCell ref="C29:C30"/>
    <mergeCell ref="J29:J30"/>
    <mergeCell ref="B33:B34"/>
    <mergeCell ref="C33:C34"/>
    <mergeCell ref="A35:A42"/>
    <mergeCell ref="B36:B37"/>
    <mergeCell ref="C36:C37"/>
    <mergeCell ref="J36:J37"/>
    <mergeCell ref="B40:B42"/>
    <mergeCell ref="C40:C42"/>
    <mergeCell ref="J40:J42"/>
    <mergeCell ref="B38:B39"/>
    <mergeCell ref="C38:C39"/>
    <mergeCell ref="J38:J39"/>
    <mergeCell ref="A43:A51"/>
    <mergeCell ref="B44:B45"/>
    <mergeCell ref="C44:C45"/>
    <mergeCell ref="J44:J45"/>
    <mergeCell ref="B48:B51"/>
    <mergeCell ref="C48:C51"/>
    <mergeCell ref="J48:J51"/>
    <mergeCell ref="B46:B47"/>
    <mergeCell ref="C46:C47"/>
    <mergeCell ref="J46:J47"/>
    <mergeCell ref="L48:L51"/>
    <mergeCell ref="M48:M51"/>
    <mergeCell ref="M44:M45"/>
    <mergeCell ref="L46:L47"/>
    <mergeCell ref="M46:M47"/>
    <mergeCell ref="O22:O23"/>
    <mergeCell ref="O24:O25"/>
    <mergeCell ref="O48:O51"/>
    <mergeCell ref="O46:O47"/>
    <mergeCell ref="O44:O45"/>
    <mergeCell ref="O38:O39"/>
    <mergeCell ref="O40:O42"/>
    <mergeCell ref="M26:M27"/>
    <mergeCell ref="L26:L27"/>
    <mergeCell ref="O15:O16"/>
    <mergeCell ref="O36:O37"/>
    <mergeCell ref="O17:O18"/>
    <mergeCell ref="O19:O20"/>
    <mergeCell ref="O26:O27"/>
    <mergeCell ref="N21:N27"/>
    <mergeCell ref="O29:O30"/>
    <mergeCell ref="O31:O32"/>
    <mergeCell ref="M33:M34"/>
    <mergeCell ref="L29:L30"/>
    <mergeCell ref="M31:M32"/>
    <mergeCell ref="M29:M30"/>
    <mergeCell ref="M15:M16"/>
    <mergeCell ref="M17:M18"/>
    <mergeCell ref="M19:M20"/>
    <mergeCell ref="M22:M23"/>
    <mergeCell ref="L33:L34"/>
    <mergeCell ref="L31:L32"/>
    <mergeCell ref="A61:A71"/>
    <mergeCell ref="B61:B62"/>
    <mergeCell ref="C61:C62"/>
    <mergeCell ref="J61:J62"/>
    <mergeCell ref="B65:B71"/>
    <mergeCell ref="C65:C71"/>
    <mergeCell ref="L36:L37"/>
    <mergeCell ref="M38:M39"/>
    <mergeCell ref="M36:M37"/>
    <mergeCell ref="L38:L39"/>
    <mergeCell ref="B63:B64"/>
    <mergeCell ref="C63:C64"/>
    <mergeCell ref="J63:J64"/>
    <mergeCell ref="C56:C60"/>
    <mergeCell ref="B54:B55"/>
    <mergeCell ref="C54:C55"/>
    <mergeCell ref="K31:K32"/>
    <mergeCell ref="K26:K27"/>
    <mergeCell ref="K29:K30"/>
    <mergeCell ref="J65:J71"/>
    <mergeCell ref="K48:K51"/>
    <mergeCell ref="K46:K47"/>
    <mergeCell ref="K56:K60"/>
    <mergeCell ref="J56:J60"/>
    <mergeCell ref="K40:K42"/>
    <mergeCell ref="K36:K37"/>
    <mergeCell ref="K38:K39"/>
    <mergeCell ref="K33:K34"/>
    <mergeCell ref="K19:K20"/>
    <mergeCell ref="K44:K45"/>
    <mergeCell ref="K15:K16"/>
    <mergeCell ref="L44:L45"/>
    <mergeCell ref="L19:L20"/>
    <mergeCell ref="L17:L18"/>
    <mergeCell ref="L15:L16"/>
    <mergeCell ref="L40:L42"/>
    <mergeCell ref="C72:C73"/>
    <mergeCell ref="O65:O71"/>
    <mergeCell ref="O61:O62"/>
    <mergeCell ref="O63:O64"/>
    <mergeCell ref="M61:M62"/>
    <mergeCell ref="M63:M64"/>
    <mergeCell ref="L72:L73"/>
    <mergeCell ref="M72:M73"/>
    <mergeCell ref="L61:L62"/>
    <mergeCell ref="L65:L71"/>
    <mergeCell ref="M65:M71"/>
    <mergeCell ref="C74:C75"/>
    <mergeCell ref="B74:B75"/>
    <mergeCell ref="J74:J75"/>
    <mergeCell ref="K74:K75"/>
    <mergeCell ref="N61:N71"/>
    <mergeCell ref="K61:K62"/>
    <mergeCell ref="K63:K64"/>
    <mergeCell ref="L63:L64"/>
    <mergeCell ref="K65:K71"/>
    <mergeCell ref="O74:O75"/>
    <mergeCell ref="K76:K80"/>
    <mergeCell ref="L76:L80"/>
    <mergeCell ref="L74:L75"/>
    <mergeCell ref="M74:M75"/>
    <mergeCell ref="M76:M80"/>
    <mergeCell ref="N76:N80"/>
    <mergeCell ref="O76:O80"/>
    <mergeCell ref="O72:O73"/>
    <mergeCell ref="A72:A80"/>
    <mergeCell ref="B76:B80"/>
    <mergeCell ref="C76:C80"/>
    <mergeCell ref="N72:N73"/>
    <mergeCell ref="B72:B73"/>
    <mergeCell ref="J72:J73"/>
    <mergeCell ref="K72:K73"/>
    <mergeCell ref="J76:J80"/>
    <mergeCell ref="N74:N75"/>
  </mergeCells>
  <printOptions/>
  <pageMargins left="0.1968503937007874" right="0.1968503937007874"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Филипповы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dc:creator>
  <cp:keywords/>
  <dc:description/>
  <cp:lastModifiedBy>Elena</cp:lastModifiedBy>
  <cp:lastPrinted>2015-09-17T08:57:58Z</cp:lastPrinted>
  <dcterms:created xsi:type="dcterms:W3CDTF">2013-04-27T05:48:35Z</dcterms:created>
  <dcterms:modified xsi:type="dcterms:W3CDTF">2021-06-13T17:00:38Z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